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75" yWindow="210" windowWidth="8850" windowHeight="11205" activeTab="0"/>
  </bookViews>
  <sheets>
    <sheet name="גיליון1" sheetId="1" r:id="rId1"/>
    <sheet name="גיליון2" sheetId="2" r:id="rId2"/>
    <sheet name="גיליון3" sheetId="3" r:id="rId3"/>
  </sheets>
  <definedNames/>
  <calcPr fullCalcOnLoad="1"/>
</workbook>
</file>

<file path=xl/comments1.xml><?xml version="1.0" encoding="utf-8"?>
<comments xmlns="http://schemas.openxmlformats.org/spreadsheetml/2006/main">
  <authors>
    <author>user</author>
  </authors>
  <commentList>
    <comment ref="C260" authorId="0">
      <text>
        <r>
          <rPr>
            <sz val="8"/>
            <rFont val="Tahoma"/>
            <family val="2"/>
          </rPr>
          <t xml:space="preserve">
סיכום תמציתי של תוכן המקור</t>
        </r>
      </text>
    </comment>
  </commentList>
</comments>
</file>

<file path=xl/sharedStrings.xml><?xml version="1.0" encoding="utf-8"?>
<sst xmlns="http://schemas.openxmlformats.org/spreadsheetml/2006/main" count="12369" uniqueCount="2197">
  <si>
    <t>תיאור המידע</t>
  </si>
  <si>
    <t>תאריכי המידע</t>
  </si>
  <si>
    <t>תיחום גיאוגרפי</t>
  </si>
  <si>
    <t>נגישות</t>
  </si>
  <si>
    <t>מקורות</t>
  </si>
  <si>
    <t>אחראי המידע</t>
  </si>
  <si>
    <t>שדות נוספים</t>
  </si>
  <si>
    <t>כותרת</t>
  </si>
  <si>
    <t>כותרת חלופית</t>
  </si>
  <si>
    <t>תקציר</t>
  </si>
  <si>
    <t>קטגוריה ראשית</t>
  </si>
  <si>
    <t>מילות מפתח</t>
  </si>
  <si>
    <t>שפת הנתונים</t>
  </si>
  <si>
    <t>שפת המטה דאטה</t>
  </si>
  <si>
    <t>תאריך יצירת השכבה</t>
  </si>
  <si>
    <t>תאריך קבלת השכבה לפורום</t>
  </si>
  <si>
    <t>תאריך עדכון אחרון</t>
  </si>
  <si>
    <t>תאריך יצירת המטה דאטה</t>
  </si>
  <si>
    <t>תדירות עדכון</t>
  </si>
  <si>
    <t>מפת מפתח</t>
  </si>
  <si>
    <t>היטל</t>
  </si>
  <si>
    <t>רשת</t>
  </si>
  <si>
    <t>מגבלות גישה</t>
  </si>
  <si>
    <t>מגבלות שימוש</t>
  </si>
  <si>
    <t>דיוק</t>
  </si>
  <si>
    <t>קנה מידה</t>
  </si>
  <si>
    <t>תצוגה מקדימה</t>
  </si>
  <si>
    <t>תיאור מרחבי</t>
  </si>
  <si>
    <t>ייצוג מרחבי</t>
  </si>
  <si>
    <t>סוג הישות</t>
  </si>
  <si>
    <t>אופן קליטת המידע</t>
  </si>
  <si>
    <t>הסטוריית המידע</t>
  </si>
  <si>
    <t>פורמט ותצורת המידע</t>
  </si>
  <si>
    <t>פורמט וסביבת הייצור</t>
  </si>
  <si>
    <t>גודל העברה</t>
  </si>
  <si>
    <t>שם הארגון מפיץ ואחראי המידע</t>
  </si>
  <si>
    <t>איש הקשר בארגון</t>
  </si>
  <si>
    <t>תפקיד איש הקשר</t>
  </si>
  <si>
    <t>רחוב</t>
  </si>
  <si>
    <t>מספר</t>
  </si>
  <si>
    <t>יישוב</t>
  </si>
  <si>
    <t>מיקוד</t>
  </si>
  <si>
    <t>תא דואר</t>
  </si>
  <si>
    <t>טלפון</t>
  </si>
  <si>
    <t>פקס</t>
  </si>
  <si>
    <t>דוא"ל</t>
  </si>
  <si>
    <t>אתר אינטרנט</t>
  </si>
  <si>
    <t>הפצה לרשויות מקומיות וועדות תכנון</t>
  </si>
  <si>
    <t>הפצה לאוניברסיטאות</t>
  </si>
  <si>
    <t>הערות</t>
  </si>
  <si>
    <t>אג"ת- צה"ל</t>
  </si>
  <si>
    <t>שטחי אש</t>
  </si>
  <si>
    <t>fire_zone</t>
  </si>
  <si>
    <t>שכבת ארצית של שטחי אש</t>
  </si>
  <si>
    <t>קדסטר ותכנון</t>
  </si>
  <si>
    <t>לא ידוע</t>
  </si>
  <si>
    <t>תקופתי</t>
  </si>
  <si>
    <t>WGS 1984</t>
  </si>
  <si>
    <t>רשת ישראל ישנה</t>
  </si>
  <si>
    <t>מסווג</t>
  </si>
  <si>
    <t>נדרש אישור צה"ל/אגף התכנון, לפני הפצת המידע</t>
  </si>
  <si>
    <t>ארצי</t>
  </si>
  <si>
    <t>וקטור</t>
  </si>
  <si>
    <t>פוליגון</t>
  </si>
  <si>
    <t>פוטוגרמטריה</t>
  </si>
  <si>
    <t>אחר</t>
  </si>
  <si>
    <t>ARCMAP10, SHP</t>
  </si>
  <si>
    <t>408 KB</t>
  </si>
  <si>
    <t>צבא ההגנה לישראל, אגף התכנון</t>
  </si>
  <si>
    <t>ד"צ 01102</t>
  </si>
  <si>
    <t>top@idf.gov.il</t>
  </si>
  <si>
    <t>idf.gov.il</t>
  </si>
  <si>
    <t>לא</t>
  </si>
  <si>
    <t>החברה להגנת הטבע</t>
  </si>
  <si>
    <t>שכבת סקרי טבע ונוף</t>
  </si>
  <si>
    <t>סביבה ושימור</t>
  </si>
  <si>
    <t>סקר, מכון דש"א, סקרים, שמירת טבע</t>
  </si>
  <si>
    <t>עברית</t>
  </si>
  <si>
    <t>כנדרש</t>
  </si>
  <si>
    <t>מרקטור רוחבי</t>
  </si>
  <si>
    <t>רשת ישראל חדשה</t>
  </si>
  <si>
    <t>בלמ"ס</t>
  </si>
  <si>
    <t>אין</t>
  </si>
  <si>
    <t>סקרי קרקע</t>
  </si>
  <si>
    <t>שכבת סקרים  מתחילת שנות ה-90'</t>
  </si>
  <si>
    <t>ArcInfo</t>
  </si>
  <si>
    <t>דיקלה זיידמן</t>
  </si>
  <si>
    <t>מנהלת יחידת הממ"ג</t>
  </si>
  <si>
    <t>הנגב</t>
  </si>
  <si>
    <t>תל אביב</t>
  </si>
  <si>
    <t>03-6388698</t>
  </si>
  <si>
    <t>03-6390580</t>
  </si>
  <si>
    <t>diklaz@spni.org.il</t>
  </si>
  <si>
    <t>www.deshe.org.il</t>
  </si>
  <si>
    <t>כן</t>
  </si>
  <si>
    <t>שכבות יחידות נוף</t>
  </si>
  <si>
    <t>spni_Nof_Units_shape</t>
  </si>
  <si>
    <t xml:space="preserve">תיקיה המכילה שכבות יחידות נוף ממספר סקרים חדשים. תוספת לתקיית spni_NofUnits_shape_oct_11 מהפצה קודמת.ניתן להוריד מידע נוסף אודות הסקר באמצעות אתר האינטרנט של מכון דש"א: www.deshe.org.il. </t>
  </si>
  <si>
    <t>יחידות נוף, סקר, מכון דש"א, סקרים, שמירת טבע</t>
  </si>
  <si>
    <t>03-6390581</t>
  </si>
  <si>
    <t>סקרים שנוספו: סובב פלוגות, לב השרון, נהר הירדן, דרום מערב הגליל</t>
  </si>
  <si>
    <t>שכבות סקרי שטח- אתרים</t>
  </si>
  <si>
    <t>spni_sites_shape</t>
  </si>
  <si>
    <t xml:space="preserve">תיקיה המכילה שכבות אתרים נקודתיים ממספר סקרים חדשים. תוספת לתקיית spni_sites_shape_oct_11 מהפצה קודמת.ניתן להוריד מידע נוסף אודות הסקר באמצעות אתר האינטרנט של מכון דש"א: www.deshe.org.il. </t>
  </si>
  <si>
    <t>אתרים, סקר, מכון דש"א, סקרים, שמירת טבע</t>
  </si>
  <si>
    <t>נקודה</t>
  </si>
  <si>
    <t>03-6390582</t>
  </si>
  <si>
    <t>סקרים שנוספו: סובב פלוגות, לב השרון,  דרום מערב הגליל</t>
  </si>
  <si>
    <t>שכבת האיומים והאתגרים לשנת 2013</t>
  </si>
  <si>
    <t>Threats_2013</t>
  </si>
  <si>
    <t>שכבה נקודתית של האיומים והאתגרים בתחום התכנון והבנייה בשמירה על השטחים הפתוחים, לשנת 2013. פירוט מלא לגבי כל איום באתר החברה להגנת הטבע: www.spni.org.il</t>
  </si>
  <si>
    <t>דו"ח איומים, מכון דש"א, שמירת טבע</t>
  </si>
  <si>
    <t>שנתי</t>
  </si>
  <si>
    <t>מאז 2008</t>
  </si>
  <si>
    <t>03-6390583</t>
  </si>
  <si>
    <t>עדכון לשכבה שהופצה בהפצה קודמת. מטא-דטה לשכבה ראו בגיליון נפרד "דוח האיומים 2013".</t>
  </si>
  <si>
    <t>בתי ספר שדה</t>
  </si>
  <si>
    <t>שכבה נקודתית של בתי ספר שדה של החברה להגנת הטבע</t>
  </si>
  <si>
    <t>חברה להגנת הטבע, בית ספר שדה</t>
  </si>
  <si>
    <t>הקמת ביה"ס שדה</t>
  </si>
  <si>
    <t>03-6390584</t>
  </si>
  <si>
    <t>תחומי תפוצה של מיני בע"ח חולייתניים בסכנת הכחדה</t>
  </si>
  <si>
    <t>Red_Book_Of_Vertebrates</t>
  </si>
  <si>
    <t>שכבה פוליגונלית של תפוצת מיני החולייתנים שבסכנת הכחדה ובסיכון בישראל. פירוט לגבי כל מין (בליווי צילום) באתר החברה להגנת הטבע:www.spni.org.il</t>
  </si>
  <si>
    <t>שמירת טבע, החברה להגנת הטבע, הכחדה, ספר אדום</t>
  </si>
  <si>
    <t>דיגיטציה</t>
  </si>
  <si>
    <t>מתוך הספר אדום, יצא לאור ב-2002</t>
  </si>
  <si>
    <t>03-6390585</t>
  </si>
  <si>
    <t>מטא-דטה לגבי שדות השכבה בקובץ "מטא-דטה הספר האדום"</t>
  </si>
  <si>
    <t>הלשכה המרכזית לסטטיסטיקה</t>
  </si>
  <si>
    <t>lamas_statisticsl 08</t>
  </si>
  <si>
    <t>אזורים סטטיסטיים, חלוקות גיאוגרפיות, מפקד האוכלוסין והדיור</t>
  </si>
  <si>
    <t xml:space="preserve">עברית </t>
  </si>
  <si>
    <t>27.12.2008</t>
  </si>
  <si>
    <t xml:space="preserve">רשת ישראל החדשה </t>
  </si>
  <si>
    <t>שמור</t>
  </si>
  <si>
    <t xml:space="preserve">זכויות יוצרים למ"ס. צריך  אישור לשימוש   </t>
  </si>
  <si>
    <t>1;10000</t>
  </si>
  <si>
    <t>shapes</t>
  </si>
  <si>
    <t>ורד גרניט</t>
  </si>
  <si>
    <t>מרכזת מטהדטה</t>
  </si>
  <si>
    <t>כנפי נשרים</t>
  </si>
  <si>
    <t>ירושלים</t>
  </si>
  <si>
    <t>02 6592138</t>
  </si>
  <si>
    <t>vgranit@cbs.gov.il</t>
  </si>
  <si>
    <t>cbs.gov.il</t>
  </si>
  <si>
    <t xml:space="preserve">גבולות </t>
  </si>
  <si>
    <t>שכבה פוליגונלית ארצית של גבולות הארץ והימים בה, השכבה כוללת מידע על סוג הגבול, שם בעיברית, שם באנגלית</t>
  </si>
  <si>
    <t>גבולות, חלוקות גיאוגרפיות</t>
  </si>
  <si>
    <t>לא מתוכנן</t>
  </si>
  <si>
    <t>תת מחוזות</t>
  </si>
  <si>
    <t>Sub_dist01</t>
  </si>
  <si>
    <t>שכבה פוליגונלית ארצית של המחוזות ותתי המחוזות, הכוללת מידע על קוד, שם בעיברית, ושם באנגלית של המחוז/תת המחוז</t>
  </si>
  <si>
    <t>מחוזות , חלוקות גיאוגרפיות</t>
  </si>
  <si>
    <t>מרכז תעסוקה</t>
  </si>
  <si>
    <t>Work_center</t>
  </si>
  <si>
    <t>שכבה פוליגונלית ארצית של מרכזי תעסוקה, השכבה כוללת מידע על שם וקוד מקום, המועצה האזורית, X,Y, קוד אזור טיבעי, סטטוס.</t>
  </si>
  <si>
    <t>מרכזי תעסוקה , תעסוקה שימושי קרקע</t>
  </si>
  <si>
    <t>שימושי קרקע ארצי</t>
  </si>
  <si>
    <t>land use</t>
  </si>
  <si>
    <t xml:space="preserve">הפרוייקט מספק נתונים אחידים וברי השוואה על שימושי הקרקע במדינה. המידע עדכני ורציף, על פני המרחב ומאפשר הפקת נתונים לפי כל חתך גיאוגרפי . מצורף דף הסבר לשכבה    </t>
  </si>
  <si>
    <t xml:space="preserve">שימושי קרקע , תכנון </t>
  </si>
  <si>
    <t>השכבה כוללת עידכון משנת 2007 של מבנים באזור הפזורה הבדואית בדרום. יתר שימושי הקרקע מעודכנים לשנת 2002.</t>
  </si>
  <si>
    <t>צפיפות אוכלוסיה לשטח מגורים</t>
  </si>
  <si>
    <t>density_banuy_res_cbs</t>
  </si>
  <si>
    <t>שימושי קרקע, שטח בנוי, צפיפות אוכלוסיה, צפיפות שטח בנוי, שטח בנוי למגורים</t>
  </si>
  <si>
    <t xml:space="preserve">מרכזיים ביישובים ערביים </t>
  </si>
  <si>
    <t>landmarks_08</t>
  </si>
  <si>
    <t xml:space="preserve">שכבת מזהים במרכזי יישובים ערביים בישראל שהוכנה לקראת מפקד האוכלוסין והדיור 2008. המידע הודות שמות המזהים ומקומם הגיאוגרפי נאסף ביחידת הממ"ג בלמ"סעל סמך יציאה לשטח ושימוש במזהי מיקום - GPS. כוללים: מסגדים, בתי ספר, מרפאות, חנויות וכד. </t>
  </si>
  <si>
    <t>ישובים ערביים, מרכזים ביישובים ערביים</t>
  </si>
  <si>
    <t>שכבת אזורים טבעיים</t>
  </si>
  <si>
    <t>natural01</t>
  </si>
  <si>
    <t>שכבה פוליגונלית ארצית של אזורים טבעיים (55 אזורים). מכילה מידע על קוד איזור, שם אזור בעברית, שם אזור באנגלית. מותאמת לשכבת המחוזות והנפות.</t>
  </si>
  <si>
    <t>אזורים טבעיים , חלוקות גיאוגרפיות</t>
  </si>
  <si>
    <t>היישובים בישראל</t>
  </si>
  <si>
    <t>תרבות, חברה ודמוגרפיה</t>
  </si>
  <si>
    <t xml:space="preserve">שכבת שכונות ביישובים ערביים </t>
  </si>
  <si>
    <t>השכבה כוללת תיחום שכונות ב-34 יישובים ערביים גדולים.(לא כולל נצרת) מבנה השכבה כולל את שמות השכונות וסמלי השכונות של הלמ"ס ומשרד הפנים. המידע אודות שמות השכונות ומיקומן הגיאוגרפי נאסף ביחידת הממ"ג בלמ"ס על סמך יציאה לשטח ואינפורמציה ישירה מיחידות ההנדסה ברשויות המקומיות הערביות .</t>
  </si>
  <si>
    <t xml:space="preserve">שכונות  שכונות ביישובים ערביים , ישובים ערביים </t>
  </si>
  <si>
    <t>רובע</t>
  </si>
  <si>
    <t>שכבה ארצית פוליגונלית שכבה ארצית של רובעים  הנגזרת מתוך החלוקה לאזורים סטטיסטיים בשכבה זו מותאמת לגבולות הסטטוטורים המעודכנים לשנת 2008.השכבה מיועדת להיות שכבה נושאת למידע המפורסם ע"י הלשכה המרכזית לסטטיסטיקה ברמת אזורים סטטיסטיים, ניתן לשייך לשכבה כל מידע קיים ברמת רובעים, יישובים או מועצות אזוריות . למשל קבצי נתונים דמוגרפיים המפורסמים ע"י הלמ"ס מדי שנה.</t>
  </si>
  <si>
    <t>רובע אזורים סטטיסטיים   חלוקות גיאוגרפיות  מפקד האוכלוסין והדיור</t>
  </si>
  <si>
    <t xml:space="preserve">תת רובע </t>
  </si>
  <si>
    <t>שכבה ארצית פוליגונלית שכבה ארצית של רובעים  הנגזרת מתוך החלוקה לאזורים סטטיסטיים בשכבה זו מותאמת לגבולות הסטטוטורים המעודכנים לשנת 2008.השכבה מיועדת להיות שכבה נושאת למידע המפורסם ע"י הלשכה המרכזית לסטטיסטיקה ברמת אזורים סטטיסטיים, ניתן לשייך לשכבה כל מידע קיים ברמת  תתי רבעים, יישובים או מועצות אזוריות . למשל קבצי נתונים דמוגרפיים המפורסמים ע"י הלמ"ס מדי שנה.</t>
  </si>
  <si>
    <t>תת רובע אזורים סטטיסטיים חלוקות גיאוגרפיות מפקד האוכלוסין והדיור</t>
  </si>
  <si>
    <t>נושאי חקירה ממפקד האוכלוסין 2008: אוכלוסיה, מין גיל ודת</t>
  </si>
  <si>
    <t>Pop_sex_age_relig</t>
  </si>
  <si>
    <t>שכבת יישובים פוליגונלית בכיסוי ארצי המכילה 22 משתנים דמוגרפיים שמקורם במפקד האוכלוסין 2008</t>
  </si>
  <si>
    <t>גיל  דת  מפקד האוכלוסין והדיור</t>
  </si>
  <si>
    <t>נושאי חקירה ממפקד האוכלוסין 2008: נישואין וילודה</t>
  </si>
  <si>
    <t>Marriage_Birth</t>
  </si>
  <si>
    <t>שכבת יישובים פוליגונלית בכיסוי ארצי המכילה 10 משתנים בנושא נישוארים וילודה שמקורם במפקד האוכלוסין 2008</t>
  </si>
  <si>
    <t xml:space="preserve"> ילודה  מפקד האוכלוסין והדיור</t>
  </si>
  <si>
    <t>נושאי חקירה ממפקד האוכלוסין 2008: מוצא</t>
  </si>
  <si>
    <t>Origin</t>
  </si>
  <si>
    <t>שכבת יישובים פוליגונלית בכיסוי ארצי המכילה 11 משתנים בנושא מוצא שמקורם במפקד האוכלוסין 2008</t>
  </si>
  <si>
    <t>מוצא מפקד האוכלוסין והדיור</t>
  </si>
  <si>
    <t>נושאי חקירה ממפקד האוכלוסין 2008: מוגבלויות</t>
  </si>
  <si>
    <t>Disabilities</t>
  </si>
  <si>
    <t>שכבת יישובים פוליגונלית בכיסוי ארצי המכילה 5 משתנים בנושא מוגבלויות שמקורם במפקד האוכלוסין 2008</t>
  </si>
  <si>
    <t>מוגבלויות  מפקד האוכלוסין והדיור</t>
  </si>
  <si>
    <t>נושאי חקירה ממפקד האוכלוסין 2008: השכלה</t>
  </si>
  <si>
    <t>Education</t>
  </si>
  <si>
    <t>השכלה  מפקד האוכלוסין והדיור</t>
  </si>
  <si>
    <t>נושאי חקירה ממפקד האוכלוסין 2008: שייכות לכוח העבודה האזרחי</t>
  </si>
  <si>
    <t>Civil_Labor_Force_</t>
  </si>
  <si>
    <t xml:space="preserve">שייכות לכוח העבודה הארחי כח עבודה </t>
  </si>
  <si>
    <t>נושאי חקירה ממפקד האוכלוסין 2008: מעמד בעבודה</t>
  </si>
  <si>
    <t>Employee_job_</t>
  </si>
  <si>
    <t>מעמד בעבודה  עבודה  מפקד האוכלוסין והדיור</t>
  </si>
  <si>
    <t>נושאי חקירה ממפקד האוכלוסין 2008: שעות עבודה ואמצעי הגעה למקום העבודה</t>
  </si>
  <si>
    <t>Workhours_transport</t>
  </si>
  <si>
    <t>שעות עבודה  אמצעי הגעה לעבודה עבודה  מפקד האוכלוסין והדיור</t>
  </si>
  <si>
    <t>נושאי חקירה ממפקד האוכלוסין 2008: משלח יד</t>
  </si>
  <si>
    <t>Occupations</t>
  </si>
  <si>
    <t>משלח יד  מפקד האוכלוסין והדיור</t>
  </si>
  <si>
    <t>נושאי חקירה ממפקד האוכלוסין 2008: ענפי תעסוקה</t>
  </si>
  <si>
    <t>Industries</t>
  </si>
  <si>
    <t>ענפי תעסוקה  מפקד האוכלוסין והדיור</t>
  </si>
  <si>
    <t>נושאי חקירה ממפקד האוכלוסין 2008: משקי בית</t>
  </si>
  <si>
    <t>Households</t>
  </si>
  <si>
    <t>משקי בית  מפקד האוכלוסין והדיור</t>
  </si>
  <si>
    <t>נושאי חקירה ממפקד האוכלוסין 2008: שימוש במוצרים בני קיימא</t>
  </si>
  <si>
    <t>Durable_goods</t>
  </si>
  <si>
    <t>מוצרים בני קיימא  מפקד האוכלוסין והדיור</t>
  </si>
  <si>
    <t>נושאי חקירה ממפקד האוכלוסין 2008: דיור</t>
  </si>
  <si>
    <t>Housing</t>
  </si>
  <si>
    <t>דיור  מפקד האוכלוסין והדיור</t>
  </si>
  <si>
    <t>נושאי חקירה ממפקד האוכלוסין 2008: גילאי 65 ומעלה</t>
  </si>
  <si>
    <t>Ages65_plus</t>
  </si>
  <si>
    <t>גילאי 65 פלוס גילאי 65 ומעלה מפקד האוכלוסין והדיור</t>
  </si>
  <si>
    <t>המכון הגאולוגי</t>
  </si>
  <si>
    <t>גיאולוגיה וגיאופיזיקה</t>
  </si>
  <si>
    <t>1:250000</t>
  </si>
  <si>
    <t>המכון הגיאולוגי</t>
  </si>
  <si>
    <t>1:50000</t>
  </si>
  <si>
    <t>מפת סכנה לגלישות מדרון</t>
  </si>
  <si>
    <t>HAZUS</t>
  </si>
  <si>
    <t>שכבה המראה את הסיכון לגלישת מדרונות בישראל</t>
  </si>
  <si>
    <t>רעידות אדמה, יציבות מדרונות, גלישות, מפולות</t>
  </si>
  <si>
    <t>נא לציין את המקור ואת עורכי המפה</t>
  </si>
  <si>
    <t>קליטה מקורבת</t>
  </si>
  <si>
    <t>מידע מקורי</t>
  </si>
  <si>
    <t>מלכי ישראל</t>
  </si>
  <si>
    <t>02-5314221</t>
  </si>
  <si>
    <t>02-5380688</t>
  </si>
  <si>
    <t>gsi.gov.il</t>
  </si>
  <si>
    <t>הסבר מפורט בדוחות המכון הגיאולוגי מס' GSI/38/2006, GSI/07/2008; קיימות גם שתי שכבות נוספות עם פירוט של טבריה וצפת</t>
  </si>
  <si>
    <t>מפת האזורים החשודים בהגברות שתית חריגות - קו הגבול של ארץ ישראל</t>
  </si>
  <si>
    <t>IsraelBLine</t>
  </si>
  <si>
    <t>שכבה המייצגת את קו הגבול של ארץ ישראל בו נעשתה העבודה</t>
  </si>
  <si>
    <t>רעידות אדמה, תאוצות קרקע, הגברה, תגובת אתר</t>
  </si>
  <si>
    <t>קו</t>
  </si>
  <si>
    <t>מפת האזורים החשודים בהגברות שתית חריגות - אתר קרקע בתוך אגן גיאולוגי צר ועמוק</t>
  </si>
  <si>
    <t>Soil_Site_Narrow_Basin</t>
  </si>
  <si>
    <t xml:space="preserve">שכבה המייצגת אתרים עם חשד להגברה חריגה באגנים גיאולוגיים עמוקים וצרים </t>
  </si>
  <si>
    <t>מפת האזורים החשודים בהגברות שתית חריגות - אתר קרקע עם חשד להגברה גבוהה</t>
  </si>
  <si>
    <t>Soil_Site_High_Amp</t>
  </si>
  <si>
    <t xml:space="preserve">שכבה המייצגת אתר קרקע עם חשד להגברה חריגה כתוצאה מקיומו של מצע קשה מאוד בבסיס </t>
  </si>
  <si>
    <t>מפת האזורים החשודים בהגברות שתית חריגות - אתר קרקע רגיל</t>
  </si>
  <si>
    <t>Normal_Soil_Site</t>
  </si>
  <si>
    <t>שכבה המייצגת אתר קרקע רגיל</t>
  </si>
  <si>
    <t>מפת האזורים החשודים בהגברות שתית חריגות - אתר סלע ללא הגברה מקומית של התנודות</t>
  </si>
  <si>
    <t>Rock_Site</t>
  </si>
  <si>
    <t>שכבה המייצגת אתר סלע ללא חשד להגברה חריגה</t>
  </si>
  <si>
    <t>מפת האזורים בהם נדרשת חקירת הסיכון להתנזלות - חול חופי</t>
  </si>
  <si>
    <t>חול חופי</t>
  </si>
  <si>
    <t>שכבה המייצגת חול לאורך קו החוף של מדינת ישראל</t>
  </si>
  <si>
    <t>רעידות אדמה, התנזלות</t>
  </si>
  <si>
    <t>הסבר מפורט בדוחות המכון הגיאולוגי מס'  GSI/09/2007,  GSI/34/2008</t>
  </si>
  <si>
    <t>מפת האזורים בהם נדרשת חקירת הסיכון להתנזלות - מילוי מלאכותי</t>
  </si>
  <si>
    <t>מילוי_מלאכותי</t>
  </si>
  <si>
    <t>שכבה המייצגת אזורים מבונים בשטח אשר יובש בים</t>
  </si>
  <si>
    <t>מפת האזורים בהם נדרשת חקירת הסיכון להתנזלות - עומק_למי_תהום_גדול_מ_20_מטר</t>
  </si>
  <si>
    <t>עומק_למי_תהום_גדול_מ_20_מטר</t>
  </si>
  <si>
    <t>שכבה המייצגת אזורים בהם מי התהום נמצאים בעומק גדול מ 20 מ' מתחת לפני השטח</t>
  </si>
  <si>
    <t>מפת האזורים בהם נדרשת חקירת הסיכון להתנזלות - חול_מנושב_ועומק_למי_תהום_קטן_מ_20_מטר</t>
  </si>
  <si>
    <t>חול_מנושב_ועומק_למי_תהום_קטן_מ_20_מטר</t>
  </si>
  <si>
    <t>שכבה המייצגת אזורים בהם חול חשוף בפני השטח ומי התהום נמצאים בעומק רדוד מ 20 מ' מפני השטח</t>
  </si>
  <si>
    <t>מפת האזורים בהם נדרשת חקירת הסיכון להתנזלות - חול_בתת_הקרקע_ועומק_למי_תהום_קטן_מ_20_מטר</t>
  </si>
  <si>
    <t>חול_בתת_הקרקע_ועומק_למי_תהום_קטן_מ_20_מטר</t>
  </si>
  <si>
    <t>שכבה המייצגת אזורים בהם מצוי חול בתת הקרקע ומי התהום נמצאים בעומק רדוד מ 20 מ' מפני השטח</t>
  </si>
  <si>
    <t>מפת האזורים המועדים להצפה מצונמי - אזור הצפון</t>
  </si>
  <si>
    <t>worst case north</t>
  </si>
  <si>
    <t>שכבה המציינת את גבול האזור המועד להצפה מצונאמי באזור מפרץ חיפה</t>
  </si>
  <si>
    <t>רעידות אדמה, צונאמי, הצפה</t>
  </si>
  <si>
    <t>איזור צפון</t>
  </si>
  <si>
    <t>הסבר מפורט בדוח המכון הגיאולוגי מס' GSI/24/2009</t>
  </si>
  <si>
    <t>מפת האזורים המועדים להצפה מצונמי - אזור המרכז</t>
  </si>
  <si>
    <t>worst case center</t>
  </si>
  <si>
    <t>שכבה המציינת את גבול האזור המועד להצפה מצונאמי באזור גוש דן</t>
  </si>
  <si>
    <t>איזור מרכז</t>
  </si>
  <si>
    <t>מפת האזורים המועדים להצפה מצונמי - אזור הדרום</t>
  </si>
  <si>
    <t>worst case south</t>
  </si>
  <si>
    <t>שכבה המציינת את גבול האזור המועד להצפה מצונאמי באזור אשדוד-אשקלון</t>
  </si>
  <si>
    <t>איזור דרום</t>
  </si>
  <si>
    <t>מפת האזורים המועדים להצפה מצונמי - קו החוף</t>
  </si>
  <si>
    <t>shore line</t>
  </si>
  <si>
    <t>שכבה המציינת את קו החוף בישראל</t>
  </si>
  <si>
    <t>קו החוף המערבי של ישראל</t>
  </si>
  <si>
    <t>מפות גיאולוגיות בפורמט וקטורי בקנ"מ 1:50,000</t>
  </si>
  <si>
    <t>Contacts_Geo50</t>
  </si>
  <si>
    <t>מגעים גיאולוגיים</t>
  </si>
  <si>
    <t>גיאולוגיה</t>
  </si>
  <si>
    <t>אנגלית</t>
  </si>
  <si>
    <t>1991-2013</t>
  </si>
  <si>
    <t>לא סדיר</t>
  </si>
  <si>
    <t>קסיני</t>
  </si>
  <si>
    <t>ארצי, חלקי</t>
  </si>
  <si>
    <t>מרסלו רוזנזפט</t>
  </si>
  <si>
    <t>מנהל GIS</t>
  </si>
  <si>
    <t>marcelo.rosensaft@gsi.gov.il</t>
  </si>
  <si>
    <t>www.gsi.gov.il</t>
  </si>
  <si>
    <t>Dips</t>
  </si>
  <si>
    <t>שיפועים</t>
  </si>
  <si>
    <t>Faults</t>
  </si>
  <si>
    <t>העתקים</t>
  </si>
  <si>
    <t>Landslides_LS</t>
  </si>
  <si>
    <t>גלישות קרקע</t>
  </si>
  <si>
    <t>Polygons_Geo50</t>
  </si>
  <si>
    <t>תצורות גיאולוגיות</t>
  </si>
  <si>
    <t>Scars</t>
  </si>
  <si>
    <t>צלקות (גלישות)</t>
  </si>
  <si>
    <t>Plutonic</t>
  </si>
  <si>
    <t>פלוטוניים</t>
  </si>
  <si>
    <t>LinearFormations_Geo50</t>
  </si>
  <si>
    <t>תצורות קויות</t>
  </si>
  <si>
    <t>מפות גיאולוגיות בפורמט וקטורי בקנ"מ 1:200,000</t>
  </si>
  <si>
    <t>Contacts_Geo200</t>
  </si>
  <si>
    <t>שכבת המגעים הגיאולוגיים</t>
  </si>
  <si>
    <t>Polygons_Geo200</t>
  </si>
  <si>
    <t>מפת העתקים פעילים והחשודים כפעילים</t>
  </si>
  <si>
    <t>Tzeirim_Istrael_anno</t>
  </si>
  <si>
    <t>שמות ההעתקים</t>
  </si>
  <si>
    <t>גיאולוגיה העתקים</t>
  </si>
  <si>
    <t>מכיל שכבות כרקע</t>
  </si>
  <si>
    <t>Shvarim_Polyline</t>
  </si>
  <si>
    <t>שכבה קוית של שברים פעילים</t>
  </si>
  <si>
    <t>faults1</t>
  </si>
  <si>
    <t>המכון הגאופיסי</t>
  </si>
  <si>
    <t>מפת תאוצה אופקית מירבית</t>
  </si>
  <si>
    <t>teken_itm</t>
  </si>
  <si>
    <t>שכבה קווית של תאוצה אופקית מירבית למפה המופיעה כנספח ג' לתקן הישראלי 413. המפה מתארת את התאוצה האופקית המירבית ביחידות של מטר לשנייה בריבוע, הצפויה להתרחש בהסתברות של עשרה אחוזים בתקופת זמן של חמישים שנה. תקן עמידות מבנים ברעידות אדמה, תקן זה תקף בין השנים: 1990-עד היום.</t>
  </si>
  <si>
    <t>תאוצה, רעידת אדמה</t>
  </si>
  <si>
    <t>מידע מחושב</t>
  </si>
  <si>
    <t>Shapes</t>
  </si>
  <si>
    <t>המכון הגיאופיזי</t>
  </si>
  <si>
    <t>הבעש"ט</t>
  </si>
  <si>
    <t>לוד</t>
  </si>
  <si>
    <t>08-9785857</t>
  </si>
  <si>
    <t>08-9255211</t>
  </si>
  <si>
    <t>www.gii.co.il</t>
  </si>
  <si>
    <t>האוטוריטה לשכבה זו הינה מכון התקנים הישראלי.</t>
  </si>
  <si>
    <t>שכבת קווים סיסמיים</t>
  </si>
  <si>
    <t>שכבה קווית של הקווים הסיסמיים שבוצעו ע"י המכון הגיאופיסי.</t>
  </si>
  <si>
    <t>סייסמיקה, גיאופיזיקה, גיאופיסיקה, נפט, גז, מחקר, רעידות אדמה</t>
  </si>
  <si>
    <t>חצי שנתי</t>
  </si>
  <si>
    <t>קליטה מ G.P.S</t>
  </si>
  <si>
    <t>08-9785848</t>
  </si>
  <si>
    <t>נתונים לרעידות אדמה</t>
  </si>
  <si>
    <t>שכבה נקודתית של רעידות אדמה, נתונים לרעידות אדמה. המידע בשכבה כולל: זמן הארוע לפי זמן בינלאומי, עומק בק"מ, ML-מגניטודה בסולם ריכטר מקומי, MB- מגניטודה של גלי גוף (הערכה), השדה "Type" מגדיר את סוג הארוע והוא מחולק לשלוש קטגוריות: PE- ככל הנראה פיצוץ, F- הורגש FS- הורגש בחוזקה</t>
  </si>
  <si>
    <t>תאוצה, רעידת אדמה, אירוע, עוצמה, ריכטר</t>
  </si>
  <si>
    <t>רבעוני</t>
  </si>
  <si>
    <t>ארצי + הסביבה</t>
  </si>
  <si>
    <t>רעידות אדמה היסטוריות</t>
  </si>
  <si>
    <t>Historical_events</t>
  </si>
  <si>
    <t>רשימה זו כוללת איסוף נתונים של רעידות אדמה היסטוריות. זהו קטלוג של תצפיות מאקרוסייסמיות של רעידות אדמה. הנתונים הם על פי דיווחי עדויות ראיה ולא על פי מיכשור ולכן טווח השגיאה יכול להגיע לקילומטרים. המגניטודה מחושבת על פי הערכה. לשכבה מצורף קובץ אקסל הכולל פרטי מטה-דאטה נוספים.</t>
  </si>
  <si>
    <t>המזרח התיכון</t>
  </si>
  <si>
    <t>מידע מחקרי</t>
  </si>
  <si>
    <t>חברת החשמל</t>
  </si>
  <si>
    <t>מבנים ותשתיות</t>
  </si>
  <si>
    <t>תמידי</t>
  </si>
  <si>
    <t>בהתאם להנחיות אבטחת המידע בקובץ המצורף</t>
  </si>
  <si>
    <t>טל הר-נוי</t>
  </si>
  <si>
    <t>מחוז דן - תקשוב</t>
  </si>
  <si>
    <t>אנילביץ</t>
  </si>
  <si>
    <t>03-6373512</t>
  </si>
  <si>
    <t>03-6373588</t>
  </si>
  <si>
    <t>tal@iec.co.il</t>
  </si>
  <si>
    <t>קוי רשת מתח על עליון תת- קרקעיים</t>
  </si>
  <si>
    <t>קוי רשת מתח על עליון עיליים</t>
  </si>
  <si>
    <t>T_Overhead_Segment</t>
  </si>
  <si>
    <t>חברת כביש חוצה ישראל</t>
  </si>
  <si>
    <t>קו גבול כביש 6</t>
  </si>
  <si>
    <t>kav_gvul_R6</t>
  </si>
  <si>
    <t>תחום שטח מופקע במסגרת תמ"א 31/ א' בחלוקה לקטעי הכביש, גבולות מסגרת התוכנית.</t>
  </si>
  <si>
    <t>כביש 6, הפקעה, קו כחול</t>
  </si>
  <si>
    <t>15.1.2013</t>
  </si>
  <si>
    <t>תוואי כביש חוצה ישראל</t>
  </si>
  <si>
    <t>תוכניות</t>
  </si>
  <si>
    <t>עוזי אמיתי</t>
  </si>
  <si>
    <t>עוזר מנהל אגף נכסים</t>
  </si>
  <si>
    <t>יגאל אלון</t>
  </si>
  <si>
    <t>03-6255888</t>
  </si>
  <si>
    <t>uzi@hozeisrael.co.il</t>
  </si>
  <si>
    <t>www.hozeisrael.co.il</t>
  </si>
  <si>
    <t>חברת נתיבי הגז הטבעי לישראל</t>
  </si>
  <si>
    <t>תוואי הגז + בלוק מאפיין</t>
  </si>
  <si>
    <t>5101_AsMade</t>
  </si>
  <si>
    <t>מערכת ההולכה במדינת ישראל כוללת ארבעה מקטעים עיקריים (מקטע ימי, מקטע מרכזי, מקטע דרומי ומקטע צפוני). 
צנרת הולכת הגז הטבעי היא תת-קרקעית (בכיסוי של לפחות 1.20 מטר) ותחנות הגז הטבעי הינם עיליות. הצנרת הנה צנרת פלדה בקטרים שנעים בין "30 ל-"18 והגז זורם במערכת ההולכה בלחץ של כ-70 אטמוספרות</t>
  </si>
  <si>
    <t xml:space="preserve">לחברי הפורום בלבד </t>
  </si>
  <si>
    <t>DWK(Auto Desk)</t>
  </si>
  <si>
    <t>קרית עתידים</t>
  </si>
  <si>
    <t>ת"א</t>
  </si>
  <si>
    <t>http://www.ingl.co.il/</t>
  </si>
  <si>
    <t>רצועת קו הגז</t>
  </si>
  <si>
    <t>5117_AsMade</t>
  </si>
  <si>
    <t>רצועה בה מותרת הולכת גז טבעי בלבד</t>
  </si>
  <si>
    <t>קו בניין</t>
  </si>
  <si>
    <t>5118_AsMade</t>
  </si>
  <si>
    <t xml:space="preserve">תחום מגבלות בניה </t>
  </si>
  <si>
    <t>תחום סקירה</t>
  </si>
  <si>
    <t>5119_AsMade</t>
  </si>
  <si>
    <t>תחום התוכנית שבא מותרת כל בניה ובלבד בתאום עם רשות הגז ונתיבי גז טבעי</t>
  </si>
  <si>
    <t>תחנת גז - הגפה</t>
  </si>
  <si>
    <t>5310_Hagafa</t>
  </si>
  <si>
    <t>תחנת הורדת לחץ ומדידה (PRMS) בנקודות המסירה לצרכנים</t>
  </si>
  <si>
    <t>תחנת גז - קבלה</t>
  </si>
  <si>
    <t>5310_Kabala</t>
  </si>
  <si>
    <t>תחנת קבלה מספקי הגז הטבעי בכניסות של המערכת</t>
  </si>
  <si>
    <t>תחנת גז - PRMS</t>
  </si>
  <si>
    <t>5310_PRMS</t>
  </si>
  <si>
    <t xml:space="preserve">תחנת הגפה הממוקמות לאורכה של המערכת </t>
  </si>
  <si>
    <t>תחנת גז - מניה</t>
  </si>
  <si>
    <t>Menaya_5310</t>
  </si>
  <si>
    <t xml:space="preserve">תחנת קצה מודדת גז לפני היציאה  </t>
  </si>
  <si>
    <t>רדיוס נטול מקורות הצתה</t>
  </si>
  <si>
    <t>רדיוס נטול מקורות הצתה (מתוך תמ"א)</t>
  </si>
  <si>
    <t>המשרד להגנת הסביבה</t>
  </si>
  <si>
    <t>חוף הים – מיפוי החוף</t>
  </si>
  <si>
    <t>pub_fa</t>
  </si>
  <si>
    <t>שכבה המכילה מיפוי של מוקדים בסמיכות לקו החוף</t>
  </si>
  <si>
    <t>ימים ונחלים</t>
  </si>
  <si>
    <t>חוף הים חופים</t>
  </si>
  <si>
    <t>1:10000</t>
  </si>
  <si>
    <t>יערי גינות</t>
  </si>
  <si>
    <t>ר' תחום</t>
  </si>
  <si>
    <t>ginott@sviva.gov.il</t>
  </si>
  <si>
    <t>http://www.sviva.gov.il</t>
  </si>
  <si>
    <t>אתרים לסילוק אסבסט</t>
  </si>
  <si>
    <t>asbest_0804</t>
  </si>
  <si>
    <t>שכבה נקודתית של אתרים לסילוק פסולת אסבסט שהותרו על-ידי ועדה סטטוטורית. השכבה כוללת מידע על שם האתר, סוג החומר, פרטי המפעיל, שם המפעיל, כתובת ומחוז</t>
  </si>
  <si>
    <t>אסבסט</t>
  </si>
  <si>
    <t>מוקדים לשידור סלולרי פעילים</t>
  </si>
  <si>
    <t>שכבה נקודתית של כתובות של מוקדים (אנטנות) + תוצאות בדיקות. השכבה כוללת את שם החברה, סוג האנטנה, הרשות המקומית וכתובת האתר.</t>
  </si>
  <si>
    <t>סלולר</t>
  </si>
  <si>
    <t>חודשי</t>
  </si>
  <si>
    <t>הנתונים העדכניים זמינים באתר האינטרנט של המשרד</t>
  </si>
  <si>
    <t>רגישות כוללת של יחידות נוף ושטחים פתוחים</t>
  </si>
  <si>
    <t>moe_sensitivity</t>
  </si>
  <si>
    <t>מיפוי יחידות נוף ודירוגם לפי מספר מאפיינים</t>
  </si>
  <si>
    <t>רגישות נוף שטחים פתוחים אקולוגיה</t>
  </si>
  <si>
    <t>תחנות לניטור איכות אויר</t>
  </si>
  <si>
    <t>stations_ver_2011</t>
  </si>
  <si>
    <t>שכבה נקודתית כלל ארצית של מיקום תחנות לניטור ופרטי המפעיל. השכבה כוללת מידע על שם התחנה, מיקום, כתובת</t>
  </si>
  <si>
    <t>איכות אוויר ניטור</t>
  </si>
  <si>
    <t>חוק הפיקדון: מוקדים לאיסוף מיכלי משקה</t>
  </si>
  <si>
    <t>pikadon-ela_ver_0706</t>
  </si>
  <si>
    <t>כתובות מרכזי איסוף אזוריים ומכונות אוטומאטיות במרכולים</t>
  </si>
  <si>
    <t>פיקדון בקבוקים</t>
  </si>
  <si>
    <t>חוף הים איזורי רגישות</t>
  </si>
  <si>
    <t>pub_sens</t>
  </si>
  <si>
    <t>שכבה קוית של חוף הים התיכון עם איזורי רגישות</t>
  </si>
  <si>
    <t>רגישות חוף ים חופים</t>
  </si>
  <si>
    <t>שטחים בנויים</t>
  </si>
  <si>
    <t>built_03_ver1205</t>
  </si>
  <si>
    <t>פענוח אורתופוטו משנת 2003. סיווג לשימושי קרקע. מוטי קפלן עבור המשרד להגנת הסביבה</t>
  </si>
  <si>
    <t>שטחים בנויים בנוי</t>
  </si>
  <si>
    <t>תסקירי השפעה על הסביבה</t>
  </si>
  <si>
    <t>moe_taskirim</t>
  </si>
  <si>
    <t>תסקיר תסקירים סביבה</t>
  </si>
  <si>
    <t>מחוזות המשרד לאיכה"ס</t>
  </si>
  <si>
    <t>חלוקת אחריות של איזורי יהודה, שומרון ועזה למחוזות המשרד להגנת הסביבה</t>
  </si>
  <si>
    <t>גבולות אדמיניסטרטיביים ופוליטיים</t>
  </si>
  <si>
    <t>מחוזות אדמיניסטרטיבי</t>
  </si>
  <si>
    <t>מנהל מקרקעי ישראל</t>
  </si>
  <si>
    <t>עתודות קרקע</t>
  </si>
  <si>
    <t>Atudot</t>
  </si>
  <si>
    <t>תוכניות, עתודות, תכנון</t>
  </si>
  <si>
    <t>לשימוש חברי הפורום לצורך עבודה בארגון</t>
  </si>
  <si>
    <t>מודד או דיגיטציה תלוי בשלב התוכנית</t>
  </si>
  <si>
    <t>הורדה מהאינטרנט</t>
  </si>
  <si>
    <t>ArcView</t>
  </si>
  <si>
    <t>מנהל פרוייקטים GIS</t>
  </si>
  <si>
    <t>הצבי</t>
  </si>
  <si>
    <t>http://www.mmi.gov.il/static/start.asp</t>
  </si>
  <si>
    <t>ייעודי משנה</t>
  </si>
  <si>
    <t>ymishne</t>
  </si>
  <si>
    <t>שיכבה פוליגונלי  של ישוב מישנה הכוללת מס' הסבה,שם הישוב,מס' תוכנית,מגרש,מס' יעוד.</t>
  </si>
  <si>
    <t>50 cm</t>
  </si>
  <si>
    <t>רוזטות ממ"י</t>
  </si>
  <si>
    <t>rozetot</t>
  </si>
  <si>
    <t>שיכבה נקודתית של רוזאטות  הכוללת מידע על רוחב  ומספר הדרך,שם התוכנית וישוב,מס' הסבה.</t>
  </si>
  <si>
    <t>שיכבה פוליגונלית של  מידע על מגרשים,יעודי,מס' תוכנית והסבה,ישוב</t>
  </si>
  <si>
    <t>שמואל זקן</t>
  </si>
  <si>
    <t>שיכבה פוליגונלית של גבול תוכניות הכוללת מידע על תאריך,מס' :מגרש,יעוד,תוכנית,פלח,מנה,הסבה,שכבה רצף.</t>
  </si>
  <si>
    <t>תכנית מתאר ארצית לכריה וחציבה</t>
  </si>
  <si>
    <t>tma14_ok</t>
  </si>
  <si>
    <t>תמ''א 14 הינה תכנית מתאר ארצית לכרייה וחציבה לחומרי גלם לבנייה ולסלילה. מטרת התכנית להבטיח עתודות חומרי גלם על פי הביקוש עד שנת 2020. מטרה נוספת, היא לקבוע הוראות בדבר תכנון מפורט, הקמה, הפעלה, סגירה והסדרה של אתרי כרייה וחציבה</t>
  </si>
  <si>
    <t>מחוזות ממ"י</t>
  </si>
  <si>
    <t>mehozot_mmi</t>
  </si>
  <si>
    <t>גבולות מחוזות מינהל מקרקעי ישראל</t>
  </si>
  <si>
    <t>1:100000</t>
  </si>
  <si>
    <t>סקרי התכנות</t>
  </si>
  <si>
    <t>אתרים שהמינהל בדק לגביהם התכנות תכנונית שונות</t>
  </si>
  <si>
    <t>מתקני מים</t>
  </si>
  <si>
    <t>wNetworkstructure</t>
  </si>
  <si>
    <t>שכבה  נקודתית  הכוללת נתונים  לגבי מתקני מים: קידוחים, מעיינות,מתקני סינון, סכרים וכו'.</t>
  </si>
  <si>
    <t>מתקן מים</t>
  </si>
  <si>
    <t>יומי</t>
  </si>
  <si>
    <t>רשת ישראל החדשה</t>
  </si>
  <si>
    <t>טויב לפי נתוני מפ"י</t>
  </si>
  <si>
    <t>CD</t>
  </si>
  <si>
    <t>SDE</t>
  </si>
  <si>
    <t>שמואל בלום</t>
  </si>
  <si>
    <t>מנהל מרכז מידע הנדסי</t>
  </si>
  <si>
    <t>לינקולן</t>
  </si>
  <si>
    <t>03-6230718</t>
  </si>
  <si>
    <t>sblum@mekorot.co.il</t>
  </si>
  <si>
    <t>www.mekorot.co.il</t>
  </si>
  <si>
    <t>סיווג - שמור.  מצ"ב גם פרוייקט לשכבות מקורות המתפרסמות בהפצה זו.</t>
  </si>
  <si>
    <t>קוי מים</t>
  </si>
  <si>
    <t>wWaterline</t>
  </si>
  <si>
    <t>שכבה קווית של חברת מקורות הכוללת מידע לגבי תעלות וקוי מקורות מעל ומתחת לפני השטח.</t>
  </si>
  <si>
    <t>קו מים</t>
  </si>
  <si>
    <t>קוי מים נקלטו ממפות 50,000 ונמצאים בתהליך טיוב מתמיד</t>
  </si>
  <si>
    <t>מאגרי מים</t>
  </si>
  <si>
    <t>wStructure</t>
  </si>
  <si>
    <t>שכבה פוליגונלית של חברת מקורות הכוללת מידע  לגבי מאגרי מים.</t>
  </si>
  <si>
    <t>מאגר מים</t>
  </si>
  <si>
    <t>טויב לפי אורתופוטו</t>
  </si>
  <si>
    <t>משטרת ישראל</t>
  </si>
  <si>
    <t>מחוזות</t>
  </si>
  <si>
    <t>ARZ_Mehozot_PL</t>
  </si>
  <si>
    <t>שכבה פוליגונלית של מחוזות משטרת ישראל</t>
  </si>
  <si>
    <t>מטר - שני מטר</t>
  </si>
  <si>
    <t>איתן ליבנה</t>
  </si>
  <si>
    <t>אחראי מידע גיאוגרפי</t>
  </si>
  <si>
    <t>המרפא</t>
  </si>
  <si>
    <t>GIS@Police.gov.il</t>
  </si>
  <si>
    <t>מרחבים</t>
  </si>
  <si>
    <t>ARZ_Merhav_PL</t>
  </si>
  <si>
    <t>שכבה פוליגונלית של מרחבי משטרת ישראל</t>
  </si>
  <si>
    <t>תחנות</t>
  </si>
  <si>
    <t>ARZ_Tahana_PL</t>
  </si>
  <si>
    <t>שכבה פוליגונלית של תחנות משטרת ישראל</t>
  </si>
  <si>
    <t>תחנת</t>
  </si>
  <si>
    <t>תחנות נקודתי</t>
  </si>
  <si>
    <t>ARZ_tahana_PT</t>
  </si>
  <si>
    <t>שכבה נקודתית של תחנות משטרת ישראל</t>
  </si>
  <si>
    <t>משרד האנרגיה והמים</t>
  </si>
  <si>
    <t>מחצבות פעילות</t>
  </si>
  <si>
    <t>MahazevotPeilot</t>
  </si>
  <si>
    <t>שכבה נקודתית כלל ארצית של מחצבות פעילות. כוללת מידע על מס' מחצבה, שם מחצבה,  שם חברה,  מסלע, מוצר,  X,Y</t>
  </si>
  <si>
    <t>יפו</t>
  </si>
  <si>
    <t>קידוחי נפט וגז</t>
  </si>
  <si>
    <t>OilGasWells</t>
  </si>
  <si>
    <t>שכבה נקודתית כלל ארצית של  קידוחי הנפט והגז. כוללת מידע על  שם הקידוח, מספר הקידוח, שם החברה, גיל גיאולגי של השכבה העמוקה ביותר בקידוח, תאריך התחלת הקדיחה, תאריך סיום הקדיחה, עומק הקידוח, kelly bush elevation,גובה טופוגרפי,rotary table elevation,עומק המים לקידוחים בים,X,Y.</t>
  </si>
  <si>
    <t>עדכון לשכבת OilGasWells מהפצה 9</t>
  </si>
  <si>
    <t>זכויות נפט</t>
  </si>
  <si>
    <t>PetroleumRights</t>
  </si>
  <si>
    <t>שכבה פוליגונלית כלל ארצית של שטחי זכויות נפט, השכבה כוללת מידע על שם הזכות, שטח הזכות, מספר הזכות,שם מפעיל הזכות, תאריכי הזכות, סטטוס.</t>
  </si>
  <si>
    <t>עדכון לשכבה בשם זה מהפצה 9</t>
  </si>
  <si>
    <t>סקר מחצבות נטושות</t>
  </si>
  <si>
    <t>kasham_seker</t>
  </si>
  <si>
    <t>שכבה נקודתית של אתרי מחצבות נטושות. השכבה כוללת את שם המחצבה, מיקום וכיצד ניתן להגיע, נפח ושטח המחצבה</t>
  </si>
  <si>
    <t>משרד הביטחון</t>
  </si>
  <si>
    <t>מכשול התפר - סטטוס</t>
  </si>
  <si>
    <t>Security_Fence_Status</t>
  </si>
  <si>
    <t>שכבה פוליגונלית של מכשול התפר התוואי התכנוני והסטטוסים. שם השכבה הקודם "מרחב התפר"</t>
  </si>
  <si>
    <t>גדר</t>
  </si>
  <si>
    <t>על פי צורך</t>
  </si>
  <si>
    <t>מוגבל לחברי הפורום בלבד</t>
  </si>
  <si>
    <t>קפלן</t>
  </si>
  <si>
    <t>03-6934359</t>
  </si>
  <si>
    <t xml:space="preserve">http://www.mod.gov.il/ </t>
  </si>
  <si>
    <t>שכבה תכנונית, לשימוש חברי הפורום בלבד</t>
  </si>
  <si>
    <t>מכשול התפר - מעברים</t>
  </si>
  <si>
    <t>Across_Point</t>
  </si>
  <si>
    <t>שכבה נקודתית של המעברים השונים במכשול התפר.</t>
  </si>
  <si>
    <t>מעבר</t>
  </si>
  <si>
    <t>משרד הבינוי והשיכון</t>
  </si>
  <si>
    <t>מיגרשים בתב"ע</t>
  </si>
  <si>
    <t>taba</t>
  </si>
  <si>
    <t>שכבה פוליגונלית כלל ארצית של כל המיגרשים שיש להם תב"ע, השכבה כוללת מידע על מספר תוכנית, מספר תוכנית, מספר  תוכנית רישום, מספר מגרש, מספר מתחם, מס כביש, רוחב כביש, ROAD_BNI_R,ROAD_BNI_L, יחידות דיור, דיור, שטח בשימוש.</t>
  </si>
  <si>
    <t>מגרש</t>
  </si>
  <si>
    <t>יוסי ארד</t>
  </si>
  <si>
    <t>מנהל יחידת GIS</t>
  </si>
  <si>
    <t>קלרמון גאנו</t>
  </si>
  <si>
    <t>02-5847676</t>
  </si>
  <si>
    <t>arady@moch.gov.il</t>
  </si>
  <si>
    <t>www.moch.gov.il</t>
  </si>
  <si>
    <t>עדכון (עדכון לשכבה בשם זהה שהופצה בהפצה מס' 5)</t>
  </si>
  <si>
    <t>מתחמי שיווק</t>
  </si>
  <si>
    <t>Projects</t>
  </si>
  <si>
    <t>שכבה פוליגונלית כלל ארצית של כל מיתחמי שיווק, השכבה כוללת מידע על מספר תוכנית רישום,מספר מתחם, שם מתחם, קוד למ"ס, שם עיר, קוד אתר, שם אתר, מספר ספק, שם ספק, מספר מכרז, סטטוס, משווק, סיווג מתחם, שיטת פיתוח, עלות פיתוח, חלקות שנמכרו, אחוז נמכר, התחלות.</t>
  </si>
  <si>
    <t>מתחם</t>
  </si>
  <si>
    <t>גבול תבעות</t>
  </si>
  <si>
    <t>Plans</t>
  </si>
  <si>
    <t>שכבה פוליגונלית כלל ארצית של תב"עות ,השכבה כוללת מידע על מספר תוכנית, מספר  תוכנית רישום, taba2out.</t>
  </si>
  <si>
    <t>גבול תבע</t>
  </si>
  <si>
    <t>מלאי תיכנון עירוני</t>
  </si>
  <si>
    <t>Planning Inventory</t>
  </si>
  <si>
    <t xml:space="preserve">שכבה פוליגונלית כלל ארצית של  גבולות השטחים שיש להם תב"ע, השכבה כוללת מידע על מספר תוכנית, מספר  תוכנית רישום, מחוז, שם מחוז, קוד מקום, שם מקום, קוד אתר, שם אתר, שלב, שם שלב, סוג תוכנית, שם תוכנית, סה"כ דירות, דירות שנמכרו,שטח. </t>
  </si>
  <si>
    <t>מלאי תכנון</t>
  </si>
  <si>
    <t>מחוזות משרד השיכון</t>
  </si>
  <si>
    <t>Districts</t>
  </si>
  <si>
    <t>מחוזות משרד הבינוי והשיכון</t>
  </si>
  <si>
    <t>מחוז</t>
  </si>
  <si>
    <t>משרד הבריאות</t>
  </si>
  <si>
    <t>קידוחים</t>
  </si>
  <si>
    <t>Drilling</t>
  </si>
  <si>
    <t>שכבה  נקודתית של קידוחים</t>
  </si>
  <si>
    <t xml:space="preserve">לא ידוע, ידוע העדכון האחרון </t>
  </si>
  <si>
    <t>רשות המים</t>
  </si>
  <si>
    <t>דוד ויינברג</t>
  </si>
  <si>
    <t>ראש תחום בריאות הסביבה</t>
  </si>
  <si>
    <t>david.w@MOH.HEALTH.GOV.IL</t>
  </si>
  <si>
    <t>פנימי</t>
  </si>
  <si>
    <t>רדיוסי קידוח</t>
  </si>
  <si>
    <t>שכבה פוליגונלית של רדיוסי קידוח</t>
  </si>
  <si>
    <t>חלוקה לנפות - משרד הבריאות</t>
  </si>
  <si>
    <t>HGIS_NAFOT</t>
  </si>
  <si>
    <t>שכבה פוליגונלית של חלוקה לנפות של משרד הבריאות</t>
  </si>
  <si>
    <t>נפה</t>
  </si>
  <si>
    <t xml:space="preserve">ת"א </t>
  </si>
  <si>
    <t>חלוקה למחוזות - משרד הבריאות</t>
  </si>
  <si>
    <t>HGIS_districts</t>
  </si>
  <si>
    <t>שכבה פוליגונלית של חלוקה למחוזות של משרד הבריאות</t>
  </si>
  <si>
    <t>בתי חולים הכוללים חדרי מיון</t>
  </si>
  <si>
    <t>HGIS_EMERGENCY_HOSPITALS</t>
  </si>
  <si>
    <t>שכבה נקודתית של  מיקום בתי החולים הכוללים חדרי מיון בארץ השכבה כוללת נתוכני כתובת, אנשי קשר, טלפונים, מספר מיטות אשפוז, שייכות לקופה מסוימת או פרטי.</t>
  </si>
  <si>
    <t>בריאות ומחלות</t>
  </si>
  <si>
    <t>בית  חולים</t>
  </si>
  <si>
    <t>מפעלי מזון</t>
  </si>
  <si>
    <t>HGIS_FOOD_FACTORIES</t>
  </si>
  <si>
    <t>שכבה נקודתית של מיקום כל מפעלי המזון להם רשיון משרד הבריאות. בשכבה כוללת נתוני כתובת, טלפונים, שם העסק, מספר רשיון, סיווג והערות שונות</t>
  </si>
  <si>
    <t>עסקים וכלכלה</t>
  </si>
  <si>
    <t>שם מפעל מזון</t>
  </si>
  <si>
    <t>קווי קולחין</t>
  </si>
  <si>
    <t>HGIS_irrigation_line</t>
  </si>
  <si>
    <t>שכבה קווית של קווי הולכת קולחין. השכבה מכילה נתונים על מקור המים ושם היישוב המשתמש במים</t>
  </si>
  <si>
    <t>קו קולחין</t>
  </si>
  <si>
    <t>בתי מרקחת</t>
  </si>
  <si>
    <t>HGIS_Pharmacies</t>
  </si>
  <si>
    <t>שכבה נקודתית של מיקום בתי מרקחת. השכבה כוללת נתוני כתובת, טלפון איש קשר אחראי,  ושם העסק.</t>
  </si>
  <si>
    <t>שם בית מרקחת</t>
  </si>
  <si>
    <t>קווי ביוב</t>
  </si>
  <si>
    <t>HGIS_SEWAGE_LINE</t>
  </si>
  <si>
    <t>שכבה קווית של קווי הולכת ביוב. השכבה כוללת נתונים על עובי הצינור, סניקה או גרוויטציה ועוד</t>
  </si>
  <si>
    <t xml:space="preserve">רחוב </t>
  </si>
  <si>
    <t>מכוני דיאליזה</t>
  </si>
  <si>
    <t>HGIS_DEFENCE_DIALYSIS</t>
  </si>
  <si>
    <t xml:space="preserve">שכבה נקודתית של מיפוי מכוני הדיאליזה, המכילה פרטי המכונים מכולל פרטי מיגון לשעת חירום גכון שדות , כתובת, מחוזות,  </t>
  </si>
  <si>
    <t>שם המכון</t>
  </si>
  <si>
    <t xml:space="preserve">מיפוי מרפאות ממוגנות </t>
  </si>
  <si>
    <t>HGIS_DEFENCE_MEDICAL1</t>
  </si>
  <si>
    <t>שכבה נקודתית המכילה מיפוי של מרפאות הפתוחות לשעת חירום ומתפקדות בשעת חירום\ השכבה מכילה מאפייני מיגון למיניהם</t>
  </si>
  <si>
    <t>שם מרפאה</t>
  </si>
  <si>
    <t>סודי ביותר</t>
  </si>
  <si>
    <t>יש</t>
  </si>
  <si>
    <t>מוסדות גריאטרים</t>
  </si>
  <si>
    <t>HGIS_organizing_for_unity</t>
  </si>
  <si>
    <t>שכבה נקודתית המכילה מיפוי של מוסדות גריאטרים כולל מאפייני המוסדות בנושאים סיעודיים</t>
  </si>
  <si>
    <t>שם מוסד</t>
  </si>
  <si>
    <t>מרפאות</t>
  </si>
  <si>
    <t>שכבה נקודתית במכילה מיפוי של מרפאות כלל ארצית לפי סוג, קופה וכדומה.</t>
  </si>
  <si>
    <t>מרפאות שיניים</t>
  </si>
  <si>
    <t>שכבה נקודתית במכילה מיפוי של מרפאות שיניים כלל ארצית לפי סוג, קופה וכדומה.</t>
  </si>
  <si>
    <t>אתרי דחק</t>
  </si>
  <si>
    <t>HGIS_EmergCenter</t>
  </si>
  <si>
    <t>שכבה נקודתית למיפוי אתרי דחק בשעת חירום כולל תפקוד האתר וכתובתו</t>
  </si>
  <si>
    <t>שם אתר</t>
  </si>
  <si>
    <t>תחנות שאיבה</t>
  </si>
  <si>
    <t>משרד החקלאות</t>
  </si>
  <si>
    <t>שכבת חלקות צומח</t>
  </si>
  <si>
    <t>מיפוי חלקות צומח</t>
  </si>
  <si>
    <t>חקלאות</t>
  </si>
  <si>
    <t>חלקות צומח</t>
  </si>
  <si>
    <t>שנת 2006</t>
  </si>
  <si>
    <t>לציין מקור הנתונים , לא מהווה נתון למדידה או כל זכות קניין שהיא</t>
  </si>
  <si>
    <t>UnionBLD</t>
  </si>
  <si>
    <t>שכבת מבני משק לגידול בע"ח</t>
  </si>
  <si>
    <t>מבני משק לגידול בע"ח</t>
  </si>
  <si>
    <t>מבנים, בעלי חיים</t>
  </si>
  <si>
    <t>לציין מקור הנתונים , לא מהווה נתון למדידה או כל זכות קניין שהיא, יתכנו שינויים בגלל דינמיות גבוהה בשימוש</t>
  </si>
  <si>
    <t>גבול משבצות חקלאיות</t>
  </si>
  <si>
    <t>משבצות ושטחים חקלאיים</t>
  </si>
  <si>
    <t>משבצות</t>
  </si>
  <si>
    <t xml:space="preserve">יש לצרף לוגו אזהרה שצורף (תמונה) </t>
  </si>
  <si>
    <t>Mishbazot_borders_MultipartT</t>
  </si>
  <si>
    <t>משבצות ושטחים חקלאיים - איחוד פוליגונים</t>
  </si>
  <si>
    <t>חלקות א' במשבצת</t>
  </si>
  <si>
    <t>משבצות : חלקות א</t>
  </si>
  <si>
    <t>משבצות, חלקות א</t>
  </si>
  <si>
    <t>קווי טופואקלים</t>
  </si>
  <si>
    <t>קווים שווי טמפ' יחיסית לקרה קרינתית</t>
  </si>
  <si>
    <t>אטמוספירה, קלימטולוגיה ומטאורולוגיה</t>
  </si>
  <si>
    <t>קו שווה טמפרטורה</t>
  </si>
  <si>
    <t>שנת 2010</t>
  </si>
  <si>
    <t>תחנות מדידה</t>
  </si>
  <si>
    <t>תחנות מדידת טמפ' יחסית בימי קרה</t>
  </si>
  <si>
    <t>מחוזות חקלאות - משרדים</t>
  </si>
  <si>
    <t>אתרי משרדי מחוזות משרד החקלאות</t>
  </si>
  <si>
    <t>מחוזות, חקלאות</t>
  </si>
  <si>
    <t>Regions</t>
  </si>
  <si>
    <t>מחוזות חקלאות - גבולות שיפוט</t>
  </si>
  <si>
    <t>תחום גבול מחוזות משרד החקלאות</t>
  </si>
  <si>
    <t>VeterinaryOffices</t>
  </si>
  <si>
    <t>לשכות וטרינריות - משרדים</t>
  </si>
  <si>
    <t>אתרי משרדי הלשכות וטרינריות</t>
  </si>
  <si>
    <t>לשכה וטרינרית</t>
  </si>
  <si>
    <t>VeterinaryRegions</t>
  </si>
  <si>
    <t>לשכות וטרינריות - גבול שיפוט</t>
  </si>
  <si>
    <t>תחום גבול לשכות וטרינריות</t>
  </si>
  <si>
    <t>משרד הפנים</t>
  </si>
  <si>
    <t>גבולות בין המחוזות</t>
  </si>
  <si>
    <t>שכבת גבולות המחוזות הסטטוטוריים של מדינת ישראל. הקווים המסמלים את הגבולות שבין המחוזות בשכבה זו הם הגבולות הסטטוטוריים ע"פ צו המחוזות והנפות. השכבה כוללת עדכונים שבוצעו בעקבות שינויים בגבולות השיפוט הגובלים בגבולות המחוזות. לתשומת לבכם: גבולות המדינה והגבול עם יו"ש אינם סטטוטוריים, והם משמשים אך ורק כעזר ע"מ לתחום את המחוזות.</t>
  </si>
  <si>
    <t>השימוש בהתאם לרשיון השימוש של מרכז המידע הגיאוגרפי-תכנוני של משרד הפנים</t>
  </si>
  <si>
    <t>מנחם ארסלן</t>
  </si>
  <si>
    <t>מנהל אגף ממ"ג ויו"ר הפורום</t>
  </si>
  <si>
    <t>02-6701680
02-9701122</t>
  </si>
  <si>
    <t>02-3730900</t>
  </si>
  <si>
    <t>menahemar@moin.gov.il</t>
  </si>
  <si>
    <t>www.moin.gov.il/gis</t>
  </si>
  <si>
    <t>חופי רחצה מוכרזים-חופים מותרים ואסורים לרחצה</t>
  </si>
  <si>
    <t>hof_polygon</t>
  </si>
  <si>
    <t xml:space="preserve">שכבה פוליגונלית של חופי רחצה וחופים האסורים לרחצה הסטטוטוריים, בים התיכון, ים סוף, ים המלח, ימת הכנרת ונהר הירדן. </t>
  </si>
  <si>
    <t>חופי רחצה, גבולות, חוף מוכרז, חוף אסור לרחצה</t>
  </si>
  <si>
    <t>17.04.2005</t>
  </si>
  <si>
    <t>25.7.12</t>
  </si>
  <si>
    <t>ע"פ קואורדינטות בטווח של 1000 מ'</t>
  </si>
  <si>
    <t>הקווים המסמלים את גבולות החופים בשכבה זו תואמים לצו החופים 2012. הצו מגדיר חופים מוכרזים ואסורים לרחצה בפריסה ארצית ומתעדכן אחת לשנה.</t>
  </si>
  <si>
    <t>0.15MB</t>
  </si>
  <si>
    <t>גבולות שיפוט</t>
  </si>
  <si>
    <t>מפות 1:5000-1:30000</t>
  </si>
  <si>
    <t xml:space="preserve">ראסטר </t>
  </si>
  <si>
    <t>2.2GB</t>
  </si>
  <si>
    <t>גבולות, מרחבי תכנון, ועדות תכנון</t>
  </si>
  <si>
    <t>2.8GB</t>
  </si>
  <si>
    <t>שכבת רצף מרחבי תכנון במדינת ישראל</t>
  </si>
  <si>
    <t>mt_il</t>
  </si>
  <si>
    <t>שכבת רצף תחומי שיפוט של הרשויות המקומיות במדינת ישראל</t>
  </si>
  <si>
    <t>muni_il</t>
  </si>
  <si>
    <t xml:space="preserve">שכבת רצף וקטורית של תחומי השיפוט של הרשויות המוניציפאליות במדינת ישראל. השכבה אינה כוללת תחומי ועדים מקומיים במועצות אזוריות. גבולות השיפוט עבור כל רשות נקלטו מתוך תשריטי תחומי השיפוט החתומות על ידי שר הפנים.  </t>
  </si>
  <si>
    <t>שכבת רצף ועדים מקומיים במדינת ישראל</t>
  </si>
  <si>
    <t>muni_vaadim</t>
  </si>
  <si>
    <t>שכבת השטחים הבנויים</t>
  </si>
  <si>
    <t>binuy</t>
  </si>
  <si>
    <t xml:space="preserve">במסגרת עבודת המעקב אחר יישומה של תמ"א 35, נערכה עבודת מעקב אחר תוספות הבינוי בישראל בעשור האחרון.
ממצאי המעקב הנוכחי התקבלו ממיפוי על בסיס פענוח תצלומי אוויר מעודכנים לשנת 2007. המיפוי נערך במתכונת של שכבות מידע גיאוגרפיות: השכבות כוללות סיווג לשימושים עיקריים, סיווג על פי שנים, ובחלוקה גיאוגרפית נתונה – מחוזות, נפות, מרקמים וכו'. חלוקה זו נועדה לתת בידינו בסיס להערכה בדבר מיצוי העתודות בפועל. </t>
  </si>
  <si>
    <t>185MB</t>
  </si>
  <si>
    <t>מצורף דף הסבר לשכבה</t>
  </si>
  <si>
    <t>מחוזי</t>
  </si>
  <si>
    <t>1MB</t>
  </si>
  <si>
    <t>משתנה</t>
  </si>
  <si>
    <t>ע"פ הצורך</t>
  </si>
  <si>
    <t>מפות מפתח (גבול תכנית) תמ"אות</t>
  </si>
  <si>
    <t>שכבת גבולות התכנית (תשריטי מצב מוצע) שנמצאות בסטטוס העברה להשגות הציבור ואישור ויש להן גבולות תכנית ברורים ("קווים כחולים") פוליגונליים. השכבה פוליגונלית וכוללת מידע טבלאי. הקווים מתארים את הגבול לכל תשריט בנפרד - ונוצרו ככלי עבודה על מנת לאפשר זיהוי ע"פ מיקום באשר לתכניות החלות, לתשריטים הרלוונטיים ולקבל מידע בסיסי על תשריטי התכנית והשינויים החלים במקום המבוקש. הקווים הכחולים מעודכנים באופן שוטף בהתאם לשינויים לתמ"א. תאריך העדכון האחרון הוא חלק משם השכבה.</t>
  </si>
  <si>
    <t xml:space="preserve">השכבה איננה סטטוטורית. השימוש בהתאם לרשיון השימוש של מרכז המידע הגיאוגרפי-תכנוני של משרד הפנים. </t>
  </si>
  <si>
    <t>בהתאם לתשריט</t>
  </si>
  <si>
    <t xml:space="preserve">מפות מפתח (שטח גיליון מצב מוצע) תמ"אות </t>
  </si>
  <si>
    <t>שכבת תחומי גיליונות מצב מוצע של תשריטי התכנית שנמצאים בסטטוס העברה להשגות הציבור ואישור. השכבה פוליגונלית וכוללת מידע טבלאי. הפוליגונים מתארים את תחומי כל תשריט בנפרד - ונוצרו ככלי עבודה על מנת לאפשר זיהוי ע"פ מיקום באשר לתכניות החלות, לתשריטים הרלוונטיים ולקבל מידע בסיסי על תשריטי התכנית והשינויים החלים במקום המבוקש. המסגרות מעודכנות באופן שוטף בהתאם לשינויים לתמ"א. תאריך העדכון האחרון הוא חלק משם השכבה.</t>
  </si>
  <si>
    <t>משרד התיירות</t>
  </si>
  <si>
    <t>שכבת מידע על בתי מלון באילת</t>
  </si>
  <si>
    <t>eilat</t>
  </si>
  <si>
    <t xml:space="preserve">שכבת שנעשתה מדיגיטציה של אורתופוטו. השכבה כוללת את אתרי התיירות באילת וכוללת את שמותיהם ומספר החדרים בהם. </t>
  </si>
  <si>
    <t>אילת</t>
  </si>
  <si>
    <t>לציין מקור נתונים- משרד התיירות</t>
  </si>
  <si>
    <t>משה צימרמן</t>
  </si>
  <si>
    <t xml:space="preserve">בנק ישראל </t>
  </si>
  <si>
    <t>moshez@tourism.gov.il</t>
  </si>
  <si>
    <t>http://www.tourism.gov.il/Govheb/Pages/default.aspx</t>
  </si>
  <si>
    <t>שכבת מידע על בתי מלון בים המלח</t>
  </si>
  <si>
    <t xml:space="preserve">שכבת שנעשתה מדיגיטציה של אורתופוטו. השכבה כוללת את אתרי התיירות בים המלח וכוללת את שמותיהם ומספר החדרים בהם. ממפה את בתי המלון באזור עין בוקק –חמי זוהר   המידע כולל שם מלון+מס' חדרים. (עמודה שימושי קרקע  1= מלונאות ,2= שירותי חוף וחוף, 3= תשתית) </t>
  </si>
  <si>
    <t>ים המלח</t>
  </si>
  <si>
    <t>שכבת של תוכניות פיתוח בתחום התיירות</t>
  </si>
  <si>
    <t>תכנון_תיירותי</t>
  </si>
  <si>
    <t>השכבה כוללת מיזמים תיירותיים אשר נדונו במוסדות התכנון</t>
  </si>
  <si>
    <t>בתי מלון</t>
  </si>
  <si>
    <t>6.8.08</t>
  </si>
  <si>
    <t>מגרשי תעשייה בתוכניות</t>
  </si>
  <si>
    <t xml:space="preserve">merge_ppt </t>
  </si>
  <si>
    <t>שכבה פוליגונלית של מגרשים אשר חלים באזורי תעשיה בישראל. פירוט לגבי השדות בשכבה בקובץ וורד מצורף.</t>
  </si>
  <si>
    <t>מגרשים ואזורי תעשייה</t>
  </si>
  <si>
    <t>נא לציין את מקור הנתונים- משרד התמ"ת</t>
  </si>
  <si>
    <t>משרד התעשיה המסחר והתעסוקה</t>
  </si>
  <si>
    <t>חמי קרמר</t>
  </si>
  <si>
    <t>בנק ישראל</t>
  </si>
  <si>
    <t>02-6662140</t>
  </si>
  <si>
    <t>Chami.Kramer@moital.gov.il</t>
  </si>
  <si>
    <t>תוכניות לשימושי תעשייה בתוכניות</t>
  </si>
  <si>
    <t>Merge_zb2</t>
  </si>
  <si>
    <t>שכבה פוליגונלית של תוכניות אשר חלים באזורי תעשיה בישראל. פירוט לגבי השדות בשכבה בקובץ וורד מצורף.</t>
  </si>
  <si>
    <t xml:space="preserve">חלוקת ישובים למחוזות ואיזורי עדיפות לאומית </t>
  </si>
  <si>
    <t>tamat_districts, TAMAT_PRIORITY, TAMAT_PRIORITY_ADD</t>
  </si>
  <si>
    <t>השכבה מכילה את התפלגות הישובים בין מחוזות המשרד כמו כן את התפלגות איזורי העדיפות הלאומית להקמה והרחבה של מפעלים במסלולי מענקים ותעסוקה. לשכבה מצורפים 3 LYR שונים, שמאפשרים צפיה לפי חלוקה למחוזות, לפי איזורי עדיפות וכדומה.</t>
  </si>
  <si>
    <t>ישובים במחוזות, אזור עדיפות לאומית</t>
  </si>
  <si>
    <t>עבר התאמה לגירסה 9.3</t>
  </si>
  <si>
    <t>משרד ראש הממשלה- כ"ד</t>
  </si>
  <si>
    <t>מיפוי העיר העתיקה</t>
  </si>
  <si>
    <t>Old_City_Streets.mdb\cotel</t>
  </si>
  <si>
    <t>חומה</t>
  </si>
  <si>
    <t>העיר העתיקה, ירושלים</t>
  </si>
  <si>
    <t>נא ליצור קשר עם משרד רוה"מ לפני שימוש בנתונים</t>
  </si>
  <si>
    <t>העיר העתיקה</t>
  </si>
  <si>
    <t>אבי מדזינסקי</t>
  </si>
  <si>
    <t>03-6464895</t>
  </si>
  <si>
    <t>medjinskia@012.net.il</t>
  </si>
  <si>
    <t>התיקיה מכילה מספר שכבות מידע לגבי העיר העתיקה</t>
  </si>
  <si>
    <t>counHar_Itm_GCS_WGS_1984</t>
  </si>
  <si>
    <t>קווי גובה ממ"ג</t>
  </si>
  <si>
    <t>old_city_raster_geo</t>
  </si>
  <si>
    <t>תצ"א</t>
  </si>
  <si>
    <t>Old_City_Streets.mdb\Buildings</t>
  </si>
  <si>
    <t>מבנים מרכזיים</t>
  </si>
  <si>
    <t>נתיבי ישראל- החברה הלאומית לתשתיות ותחבורה ( לשעבר מע"צ)</t>
  </si>
  <si>
    <t xml:space="preserve">שכבת אבני הקמ' של חברת נתיבי ישראל </t>
  </si>
  <si>
    <t>רשתות תחבורה</t>
  </si>
  <si>
    <t>נתיבי ישראל</t>
  </si>
  <si>
    <t>נתיבי ישראל החברה הלאומית לתשתיות תחבורה בע"מ</t>
  </si>
  <si>
    <t>אסף פרבר</t>
  </si>
  <si>
    <t>מנהל מחלקת GIS</t>
  </si>
  <si>
    <t>אריאל שרון</t>
  </si>
  <si>
    <t>אור יהודה</t>
  </si>
  <si>
    <t>03-7355461</t>
  </si>
  <si>
    <t>03-7355770</t>
  </si>
  <si>
    <t>assaff@iRoads.co.il</t>
  </si>
  <si>
    <t>www.iRoads.co.il</t>
  </si>
  <si>
    <t>כבישים</t>
  </si>
  <si>
    <t>צמתי חברת נתיבי ישראל</t>
  </si>
  <si>
    <t>צמתי_מעצ</t>
  </si>
  <si>
    <t>שכבה המציגה פרטים שונים לגבי צמתים שונים שבאחריות חברת נתיבי ישראל כגון צמות מרומזר ושם.</t>
  </si>
  <si>
    <t>צמתים</t>
  </si>
  <si>
    <t>אזורי אחזקה</t>
  </si>
  <si>
    <t>אזורי_אחזקה</t>
  </si>
  <si>
    <t>פריסה ארצית של אזורי חברת נתיבי ישראל</t>
  </si>
  <si>
    <t>מרחבי אחזקה</t>
  </si>
  <si>
    <t>מרחבי_אחזקה</t>
  </si>
  <si>
    <t>פריסה ארצית של מרחבי חברת נתיבי ישראל</t>
  </si>
  <si>
    <t>תב"ע</t>
  </si>
  <si>
    <t>שוליים</t>
  </si>
  <si>
    <t>Shulaim</t>
  </si>
  <si>
    <t>תיחום השוליים בכבישי חברת נתיבי ישראל</t>
  </si>
  <si>
    <t>זכות הדרך</t>
  </si>
  <si>
    <t>zhut_derech</t>
  </si>
  <si>
    <t>זכות הדרך של חברת נתיבי ישראל הנתונים הגיעו מהתב"עות של מעצ. בשכבה יש את מספר התכנית ואת הסטטוס שלה</t>
  </si>
  <si>
    <t>הכרזות</t>
  </si>
  <si>
    <t>פיקוד העורף</t>
  </si>
  <si>
    <t>מחוזות פיקוד העורף</t>
  </si>
  <si>
    <t>מחוזות_פקער</t>
  </si>
  <si>
    <t>שכבה  פוליגונלית של גבולות  גזרה גאוגרפיים של מחוזות פיקוד העורף</t>
  </si>
  <si>
    <t>UTM</t>
  </si>
  <si>
    <t>ED 50</t>
  </si>
  <si>
    <t>נא ליצור קשר לפני שימוש בנתונים</t>
  </si>
  <si>
    <t>1:50,000</t>
  </si>
  <si>
    <t>יצירה ידנית</t>
  </si>
  <si>
    <t>WIN XP, ARCVIEW 9.3</t>
  </si>
  <si>
    <t>רוברט פרידמן</t>
  </si>
  <si>
    <t>רמ"ד מערכות</t>
  </si>
  <si>
    <t>08-9783019</t>
  </si>
  <si>
    <t>09-9783218</t>
  </si>
  <si>
    <t>נפות פקע"ר</t>
  </si>
  <si>
    <t>נפות_פקער</t>
  </si>
  <si>
    <t>שכבה  פוליגונלית של גבולות  גזרה גאוגרפיים של  נפות פקע"ר</t>
  </si>
  <si>
    <t>נפות פיקוד העורף</t>
  </si>
  <si>
    <t>קו צינור אילת אשקלון- קצא"א</t>
  </si>
  <si>
    <t>קו דלק גולמי אשקלון-חיפה</t>
  </si>
  <si>
    <t>Kav_23</t>
  </si>
  <si>
    <t>קו דלק גולמי ממתקן אשקלון לבתי זיקוק חיפה ("16,"18)</t>
  </si>
  <si>
    <t>קו דלק</t>
  </si>
  <si>
    <t>נא לפנות לקצאא לפני שימוש בנתונים</t>
  </si>
  <si>
    <t>חברת קו צינור אילת אשקלון- קצא"א</t>
  </si>
  <si>
    <t>אנה ליטמן</t>
  </si>
  <si>
    <t>רמ"ד טכני ורישוי</t>
  </si>
  <si>
    <t>אשקלון</t>
  </si>
  <si>
    <t>08-6740624</t>
  </si>
  <si>
    <t>08-6740629</t>
  </si>
  <si>
    <t>קיימת שכבה זהה בפורמט dwg</t>
  </si>
  <si>
    <t>קו דלק גולמי אשקלון-בז"א</t>
  </si>
  <si>
    <t>Kav_24</t>
  </si>
  <si>
    <t>קו דלק גולמי ממתקן אשקלון לבתי זיקוק אשדוד ("16,"18)</t>
  </si>
  <si>
    <t>קו דלק גולמי  אילת-אשקלון</t>
  </si>
  <si>
    <t>Kav_42</t>
  </si>
  <si>
    <t>קו דלק גולמי ממתקן רמת יותם למתקן אשקלון ("42)</t>
  </si>
  <si>
    <t>קו דלק  אילת-גבעתי</t>
  </si>
  <si>
    <t>Kav_16_Darom</t>
  </si>
  <si>
    <t>קו דלק ממתקן אילת חוף לחצר גבעתי ("16)</t>
  </si>
  <si>
    <t>Fuel_Stations</t>
  </si>
  <si>
    <t>תחום תחנות הגברת לחץ לאורך כל הקווים</t>
  </si>
  <si>
    <t>גבול מתקן אשקלון</t>
  </si>
  <si>
    <t>גבול שטח זיכיון מתקן אשקלון ביבשה</t>
  </si>
  <si>
    <t>גבול מתקן</t>
  </si>
  <si>
    <t>גבול נמל אשקלון</t>
  </si>
  <si>
    <t>גבול שטח זיכיון מתקן אשקלון בים (נמל)</t>
  </si>
  <si>
    <t>גבול נמל</t>
  </si>
  <si>
    <t>גבול מתקן רמת יותם</t>
  </si>
  <si>
    <t>גבול שטח זיכיון מתקן רמת יותם</t>
  </si>
  <si>
    <t>גבול מתקן אילת חוף</t>
  </si>
  <si>
    <t>Gvul_Eilat_Hof</t>
  </si>
  <si>
    <t>גבול שטח זיכיון מתקן אילת חוף (יבשה+נמל)</t>
  </si>
  <si>
    <t>רצועות קווי דלק</t>
  </si>
  <si>
    <t>Assets</t>
  </si>
  <si>
    <t>רצועה סטטוטורית להולכת קווי דלק</t>
  </si>
  <si>
    <t>רצועת קווי דלק</t>
  </si>
  <si>
    <t>קק"ל</t>
  </si>
  <si>
    <t xml:space="preserve">שכבת גבול ומספר יער קק"ל </t>
  </si>
  <si>
    <t>שכבת גבול יער נטע אדם: גבולות היערות, שניתנו אי פעם לקק"ל לניהולה הישיר (בעיקר - בין אם דרך ועדות והחלטות בינמשרדיות, הסכמים מול ממ"י, רט"ג וכו' וכן עפ"י נוהלי מקרקעי היער, הקשורים לשטחים מתוכניות היער המפורטות). המידע כולל חלוקה מינהלתית, הנגזרת מההתפרסות עפ"י תחומי היער. בשכבה מידע על שם ומספר היער הרשמי במערכת הקק"ל (במפ"ק) המינהלתית.                             מידע נוסף ניתן למצוא במסמך ה-MetaData של השכבה בפורמט word, המצורף בתיקיית "מסמכי MetaData ומידע עזר".</t>
  </si>
  <si>
    <t>גבול, יער, גבול יער, מינהל, מנהל, יעור</t>
  </si>
  <si>
    <t>עד 2 מטרים</t>
  </si>
  <si>
    <t>ראו הערה</t>
  </si>
  <si>
    <t xml:space="preserve">הבסיס על פי בנית בסיס המידע הממ"גי הראשוני בין השנים 1995-2004, עם עדכונים, הקיימים למעשה על פי הדינמיקה בשטח והנהלים על פיהם. </t>
  </si>
  <si>
    <t>רונן טלמור</t>
  </si>
  <si>
    <t>ממונה מידע ממ"ג (כללי)</t>
  </si>
  <si>
    <t>הגליל</t>
  </si>
  <si>
    <t>קרית ביאליק</t>
  </si>
  <si>
    <t>04-8470312</t>
  </si>
  <si>
    <t>04-8470314</t>
  </si>
  <si>
    <t>ronent@kkl.org.il</t>
  </si>
  <si>
    <t>kkl.org.il</t>
  </si>
  <si>
    <t xml:space="preserve">שכבת עומדי יער קק"ל </t>
  </si>
  <si>
    <t xml:space="preserve">שכבה זו מראה את יחידות הצומח (העומדים) בתוך יערות קק"ל.       כולל חלוקה מינהלתית פנימית בכל יער עצמו (מספר חלקה יערנית ועומד).   </t>
  </si>
  <si>
    <t xml:space="preserve">עומדי יער, תכסית, כיסוי יער </t>
  </si>
  <si>
    <t>ראו הערה (שדה הערות תחת כוכבית).</t>
  </si>
  <si>
    <t>מפעלי מים ומאגרי קק"ל</t>
  </si>
  <si>
    <t xml:space="preserve">שכבת מיקום המאגרים ומפעלי המים של קק"ל. מידע נוסף ניתן למצוא בקובץ ה-MetaData של השכבה בפורמט word, המצורף בתיקיית "מסמכי MetaData ומידע עזר".  </t>
  </si>
  <si>
    <t>מפעלי מים, מאגרים, מאגרי מים, תשתית, מים, אגירה</t>
  </si>
  <si>
    <t>עד 1 - 1.5 מטרים</t>
  </si>
  <si>
    <t>1:5000 - 1:7500</t>
  </si>
  <si>
    <t>המידע הארצי הוכן לראשונה סביב 2003-4, כלומר כמעט מאז שהוא מועבר לפורום מתחילתו...</t>
  </si>
  <si>
    <t>אברי קדמון (מפיק ואחראי המידע)</t>
  </si>
  <si>
    <t>מנהל יח' הממ"ג באגף מפעלי פיתוח בקק"ל</t>
  </si>
  <si>
    <t>04-8470345</t>
  </si>
  <si>
    <t>avryk@kkl.org.il</t>
  </si>
  <si>
    <t xml:space="preserve">מגדלי התצפית לפיקוח ושמירה ביער </t>
  </si>
  <si>
    <t>KKL_WatchTowers2011</t>
  </si>
  <si>
    <t>שכבה נקודתית של מיקום מגדלי התצפית לפיקוח ושמירה ביער. מטה-דאטה (מידע-על) נוסף ניתן למצוא בקובץ ה-word המצורף בתיקיה.</t>
  </si>
  <si>
    <t>מגדל, תצפית, אש, פיקוח, יער</t>
  </si>
  <si>
    <t>ללא מגבלות מיוחדות, למעט הציון של קק"ל כמקור הנתונים, לציון ישויות אלה שהינן באחריותה ותחזוקתה.</t>
  </si>
  <si>
    <t>עד 5 מטרים.</t>
  </si>
  <si>
    <t>1:1000 - 1:25,000</t>
  </si>
  <si>
    <t>משתנה, ראו בשדה היסטוריית המידע</t>
  </si>
  <si>
    <t>השכבה הראשונית נקלטה עוד בשנות ה-90 באמצעות מפות 25000 שסומן עליהן ידנית ; מאוחר יותר בוצעו עדכונים - לפחות בחלק מהאתרים- באמצעים 'חכמים' יותר: פוטוגרמטריה ו - GPS.</t>
  </si>
  <si>
    <t>תחומי אחריות של פקחי יחידת הפיקוח של קק"ל</t>
  </si>
  <si>
    <t>KKL_PikuahAdmin</t>
  </si>
  <si>
    <t xml:space="preserve">שכבה פוליגונלית של תחומי האחריות של סיירי יחידת הפיקוח של קק"ל. מידע נוסף ניתן למצוא בקובץ ה-MetaData של השכבה בפורמט word, המצורף בתיקיית "מסמכי MetaData ומידע עזר".  </t>
  </si>
  <si>
    <t>מינהל, פקח, פיקוח</t>
  </si>
  <si>
    <t>ללא מגבלות מיוחדות, למעט הציון של קק"ל כמקור הנתונים.</t>
  </si>
  <si>
    <t>תתכנה סטיות (ערטילאיות) של עד עשרות מטרים, שכן הוגדרו גם כבישים מחד וגם אזורים רגיונאליים מאידך...</t>
  </si>
  <si>
    <t>אחרי הקליטה הראשונית נעשו שינויים שהיו קשורים לחילופי אנשים והערכות מחודשת (סביב שנת 2009).</t>
  </si>
  <si>
    <t>משרדי קק"ל</t>
  </si>
  <si>
    <t>KKL_MainOffices</t>
  </si>
  <si>
    <t>שכבה נקודתית של מיקום משרדי קק"ל הראשיים בארץ. מטה-דאטה נוסף ניתן למצוא בקובץ ה-word המצורף בתיקיה.</t>
  </si>
  <si>
    <t>משרד</t>
  </si>
  <si>
    <t>1:1000-1:10000</t>
  </si>
  <si>
    <t>למעשה זו נחשבת לאחת מהשכבות הותיקות, שנבנתה לראשונה בשנת 1995</t>
  </si>
  <si>
    <t>תיחומי מרחבים במפ"ק -  קק"ל</t>
  </si>
  <si>
    <t>KKL_Merhavim</t>
  </si>
  <si>
    <t>שכבה פוליגונלית המבטאת את תחומי המרחבים בקק"ל: צפון, מרכז ודרום – כשבכל אחד מהם 3 אזורים אדמיניסטרטיביים. מטה המרחב מנהל את האזורים.  מטה-דאטה נוסף ניתן למצוא בקובץ ה-word המצורף בתיקיה.</t>
  </si>
  <si>
    <t>מינהלה, מרחב</t>
  </si>
  <si>
    <t>מ-1 מטר ועד כמה עשרות מטרים.</t>
  </si>
  <si>
    <t>השכבה הזו הינה נגזרת לוגית של שכבת תחומי היער של קק"ל.</t>
  </si>
  <si>
    <t>תיחומי איזורים במפ"ק -  קק"ל</t>
  </si>
  <si>
    <t>KKL_Ezorim</t>
  </si>
  <si>
    <t xml:space="preserve"> שכבה פוליגונלית המבטאת את תחומי האזורים האדמיניסטרטיביים, שהם היחידות המינהלתיות, שמנהלם מנוהל ע"י המרחבים ומנהל את היערנים, השייכים אליהם גיאוגרפית. מטה-דאטה נוסף ניתן למצוא בקובץ ה-word המצורף בתיקיה.</t>
  </si>
  <si>
    <t>מינהלה אזור</t>
  </si>
  <si>
    <t xml:space="preserve">שכבת גושי תחומי היער (תחום אחריות היערנים), המצויים בתחום האחריות המקצועית של יערני קק"ל, עם מידע אישי בסיסי. מידע נוסף ניתן למצוא בקובץ ה-MetaData של השכבה בפורמט word, המצורף בתיקיית "מסמכי MetaData ומידע עזר".  </t>
  </si>
  <si>
    <t>יער, יערני, יערנים, גושיים, גושי</t>
  </si>
  <si>
    <t>KKL_ForestsAdmin Regions</t>
  </si>
  <si>
    <t>תחום, יער, תחומ, מינהלה</t>
  </si>
  <si>
    <t>למעשה במקור דיגיטציה ממה שסומן בזמנו על גבי גיליונות תמ"א 22 (בפועל - על בסיס גיליונות בקנ"מ 1:50,000). בשנת 2008 נעשו טיובי גבולות במרחב צפון באופן מלא ומאז 2010 - באופן "זוחל" גם במרחבים מרכז ודרום</t>
  </si>
  <si>
    <t>3.30 MB</t>
  </si>
  <si>
    <t>אתרי קליטת קהל וחניונים, שהינם בתחזוקת קק''ל</t>
  </si>
  <si>
    <t xml:space="preserve">שכבה נקודתית של מיקומי החניונים והאתרים הציבוריים שבתחזוקת קק"ל.      מידע נוסף ניתן למצוא בקובץ ה-MetaData של השכבה בפורמט word, המצורף בתיקיית "מסמכי MetaData ומידע עזר".  </t>
  </si>
  <si>
    <t>אתר, קליטת קהל, קהילה, חניו</t>
  </si>
  <si>
    <t>המידע בשכבה זו נקלט בעיקר ע"י אזורי קק"ל, כשההקמה הראשונה של בסיס הנתונים הזה החל באמצע העשור הקודם (סביב 2004-5)</t>
  </si>
  <si>
    <t>548 KB</t>
  </si>
  <si>
    <t>KKL_ILTourismMinistry_BicyclePaths</t>
  </si>
  <si>
    <t>שביל, אופניים, אופנים, מסלול</t>
  </si>
  <si>
    <t>1:2500, 1:5000, 1:10000</t>
  </si>
  <si>
    <t>המידע רובו הוכן במהלך 2009-2010 בשת"פ מ. התיירות.  במהלך 2012 בוצעו מספר תוספות שבילים בשכבה באזור גליל עליון</t>
  </si>
  <si>
    <t>4.87 MB</t>
  </si>
  <si>
    <t>תוכניות היער המפורטות הינן תוכניות מפורטות שועדות משרד הפנים דנות ומקדמות (לפי הוראות התכנון של משרד הפנים ובשיתוף עם ועדות בתכנון שלו, כמקובל) - מול נציגים ממשרדים שונים, בתוכם נציגי ה'ירוקים', לרבות קק"ל .  הפעם מועברות התוכניות, שעברו (נכון לאמצע ינואר 13) לסטטוס של החלטה על הפקדה בתנאים במחוזיות ועד פרסום אישורם (ועד בכלל).   המידע שכאן עדיין עובר בדיקות וטיובים טופולוגיים מפעם לפעם בקק"ל, כך שיתכנו פה ושם אי דיוקים ו/או אי התאמות, בעיקר עבור התוכניות שהינן בשלב תכנוני שאינו מאושר/סופי במידע הדיגיטלי....</t>
  </si>
  <si>
    <t>תוכנית, יער, מפורט, קו כחול, קוים כחולים, תכנון</t>
  </si>
  <si>
    <t>עפ"י סטנדרט הדיוק הקיים כיום מול ועדות התכנון בבנית תוכניות ברמה זו (מפורטות).   בפועל, יתכנו גם אי דיוקים וכן תתכנה תוכניות, שגבולותיהן לא עודכנו בפועל עד תום - מול מערכות המיפוי הרלוונטיות.</t>
  </si>
  <si>
    <t>פרוייקט המידע הגיאוגרפי קשור להליכים עצמם, שהחלו סביב 2001 ונבעו מההוראה למעשה, בין היתר, לפרט את תמ"א 22 (שהינה תוכנית המתאר ליער ויעור ושאושרה ב-1995).</t>
  </si>
  <si>
    <t>*היעודים המופיעים כאן נותנים פירוט יתר לאותם יעודים, המופיעים במקור על התוכניות עצמן אצל משרד הפנים.  המידע גם לשכבת 'קוים כחולים' וגם לשכבת היעודים מלווה במסמכי מטא-דטא בהתאם. המידע שכאן עדיין עובר בדיקות וטיובים טופולוגיים מפעם לפעם בקק"ל, כך שיתכנו פה ושם אי דיוקים ו/או אי התאמות, בעיקר עבור התוכניות שהינן בשלב תכנוני שאינו מאושר/סופי במידע הדיגיטלי....</t>
  </si>
  <si>
    <t>תוכנית, יער, מפורט, יעוד, תכנון</t>
  </si>
  <si>
    <t>רשות הטבע והגנים</t>
  </si>
  <si>
    <t>שמורות טבע</t>
  </si>
  <si>
    <t>שכבה פוליגונלית של שמורות הטבע כולל עדכונים של המעמד הסטטוטורי</t>
  </si>
  <si>
    <t>30.7.07</t>
  </si>
  <si>
    <t>כל שימוש בנתונים ילווה בקרדיט לרט"ג כיוצרת השכבה</t>
  </si>
  <si>
    <t>גבולות השמורות נוצרו ע"פ מפות המקור של כל שמורה ושמורה, ומתבצעים בה עדכונים שוטפים של הגבולות והמעמד הסטטוטורי בהתאם.</t>
  </si>
  <si>
    <t>גזירה לפי קנ"מ</t>
  </si>
  <si>
    <t>שמוליק אמיר</t>
  </si>
  <si>
    <t>מנהל יחידת ה GIS</t>
  </si>
  <si>
    <t>עם ועולמו</t>
  </si>
  <si>
    <t>02-5006213</t>
  </si>
  <si>
    <t>02-5014861</t>
  </si>
  <si>
    <t>nramir@npa.org.il</t>
  </si>
  <si>
    <t>http://www.parks.org.il</t>
  </si>
  <si>
    <t>גנים לאומיים</t>
  </si>
  <si>
    <t>parks.shp</t>
  </si>
  <si>
    <t>שכבה פוליגונלית של גנים לאומיים כולל עדכונים של המעמד הסטטוטורי</t>
  </si>
  <si>
    <t>גבולות הגנים נוצרו ע"פ מפות ההכרזה של הגנים הלאומיים, ומתבצעים בה עדכונים שוטפים של הגבולות והמעמד הסטטוטורי בהתאם.</t>
  </si>
  <si>
    <t>אתרי מורשת לאומית מוכרזים (באתרי רט"ג)</t>
  </si>
  <si>
    <t>שכבה פוליגונלית של אתרי מורשת לאומית מוכרזים באתרי רט"ג.</t>
  </si>
  <si>
    <t>אתרי מורשת</t>
  </si>
  <si>
    <t>השכבה נוצרה על בסיס מפות ההכרזה של כל אתר מורשת ואזור החייץ שלו.</t>
  </si>
  <si>
    <t>מפת אתרי מורשת עולמית</t>
  </si>
  <si>
    <t>site_unesco7.tif</t>
  </si>
  <si>
    <t>מפת אתרי מורשת עולמית בישראל, גרסה 13</t>
  </si>
  <si>
    <t xml:space="preserve">מיפוי של אתרי מורשת עולמית בישראל, מוכרזים ומוצעים, על גבי רקע טופוגרפי של גבהים. במפה מודגשים הגולן, יו"ש ועזה ע"פ הנחיית משרד החוץ. </t>
  </si>
  <si>
    <t>תמ"א 8</t>
  </si>
  <si>
    <t>tma8</t>
  </si>
  <si>
    <t>תכנית מתאר ארצית לגנים לאומיים ושמורות טבע שאושרה בשנת 1981. השכבה נקלטה ברט"ג על פי מפות מקור 1:100,000 . יתכנו הבדלים בין שכבה זו לשכבת תמ"א 8 שנקלטה במשרד הפנים.</t>
  </si>
  <si>
    <t>תמ"א לשמורות וגנים</t>
  </si>
  <si>
    <t>1.8.04</t>
  </si>
  <si>
    <t>השכבה נוצרה על פי מפות מקור של משרד הפנים בקנ"מ 1:100,000</t>
  </si>
  <si>
    <t>rangers_npa.shp</t>
  </si>
  <si>
    <t>אזורי פיקוח מנהליים</t>
  </si>
  <si>
    <t>1:25000</t>
  </si>
  <si>
    <t>השכבה מתבססת על נתוני הגבולות ואזורי הפיקוח של פקחי הרשות כפי שמופיעים בבסיסי הנתונים שבהנהלת הרשות, ומתעדכנת על פי הצורך.</t>
  </si>
  <si>
    <t>atarim_npa</t>
  </si>
  <si>
    <t>שכבה נקודתית של אתרים קולטי קהל בתשלום של רשות הטבע והגנים, מתעדכנת מעת לעת על פי החלטת הנהלת הרשות</t>
  </si>
  <si>
    <t>אתרים קולטי קהל</t>
  </si>
  <si>
    <t>מיפוי נקודתי של אתרים קולטי קהל שבאחריות הרשות.</t>
  </si>
  <si>
    <t>מרכזי חינוך והסברה</t>
  </si>
  <si>
    <t>education_npa.shp</t>
  </si>
  <si>
    <t>שכבת נקודותית של מרכזי חינוך והסברה</t>
  </si>
  <si>
    <t>מחוו"ת</t>
  </si>
  <si>
    <t>מיפוי נקודתי של אמרכזי חינוך והסברה שבאחריות הרשות.</t>
  </si>
  <si>
    <t>מסדרונות אקולוגיים</t>
  </si>
  <si>
    <t>corridors</t>
  </si>
  <si>
    <t xml:space="preserve">שכבה פוליגונלית של  מסדרונות אקולוגיים, חומר המצורף לשכבה ומסביר את עקרונות יצירת המסדרונות ניתן למצוא בחוברת "מסדרונות אקולוגיים" באתר האינטרנט של הרט"ג: http://www.parks.org.il/sigalit/MISDRONOT.pdf </t>
  </si>
  <si>
    <t>ביולוגיה ואקולוגיה</t>
  </si>
  <si>
    <t>מסדרון אקולוגי</t>
  </si>
  <si>
    <t>1:400000</t>
  </si>
  <si>
    <t>השכבה נוצרה כדי לתת ביטי לחשיבות יצירת מעברים עיליים לבעלי החיים, לרוב גישור מעל כביש או מסילת ברזל, על מנת להפחית את ההשפעה של קיטוע בתי גידול.</t>
  </si>
  <si>
    <t>ליתולוגיה</t>
  </si>
  <si>
    <t>lit99</t>
  </si>
  <si>
    <t>שכבה פוליגונלית של ליתולוגיה ארצית, השכבה היא תוצר קומפילציה של מפות גיאולוגיות בקנ"מ משתנה ע"פ המקור הגיאולוגי, מצורף טבלת lut ליתולוגיה בשם lit_code.dbf</t>
  </si>
  <si>
    <t>1.8.99</t>
  </si>
  <si>
    <t>השכבה היא תוצר של רצף מפות גיאולוגיות ועריכה ליתולוגית של הנתונים</t>
  </si>
  <si>
    <t>מיפוי צומח ים תיכוני</t>
  </si>
  <si>
    <t>veg_amos</t>
  </si>
  <si>
    <t>שכבה פוליגונלית של מיפוי חברות צומח, שימושי שטח כיסוי צומח ותצורות צומח (מצורפים טבלאות lut על פי הפירוט הבא: assoc.dbf, veg_spec.dbf, vegcover.dbf, vegform.dbf, landcove.dbf, השכבות מפרטות את שימושי הקרקע, סוגי הצמחיה והקודים שלהם כפי שמופיעם בשכבות הממ"ג)</t>
  </si>
  <si>
    <t>מיפוי צומח</t>
  </si>
  <si>
    <t>1992-1996</t>
  </si>
  <si>
    <t xml:space="preserve">השכבה היא תוצר של מיפוי צומח אינטנסיבי ומקיף בשטח ישראל </t>
  </si>
  <si>
    <t>אזורים גיאוגרפיים</t>
  </si>
  <si>
    <t>geo_regions</t>
  </si>
  <si>
    <t>שכבה פוליגונלית של אזורים גיאוגרפיים</t>
  </si>
  <si>
    <t>אזור גיאוגרפי</t>
  </si>
  <si>
    <t xml:space="preserve">שכבה המחלקת את הארץ על פי מבנה הנוף </t>
  </si>
  <si>
    <t>אזורים זואוגיאוגרפיים</t>
  </si>
  <si>
    <t>zoogeo</t>
  </si>
  <si>
    <t>שכבה פוליגונלית של אזורים זואוגיאוגרפיים</t>
  </si>
  <si>
    <t>אזור זאוגיאוגרפי</t>
  </si>
  <si>
    <t>שכבה המחלקת את הארץ על פי בתי גידול ראשיים לבעלי חיים.</t>
  </si>
  <si>
    <t>pikuah_sayeret.shp</t>
  </si>
  <si>
    <t>אזורי פיקוח סיירת ירוקה</t>
  </si>
  <si>
    <t>10\10\10</t>
  </si>
  <si>
    <t>השכבה מתבססת על נתוני וגבולות אזורי הפיקוח של פקחי הסיירת הירוקה, כפי שמופיעים בבסיסי הנתונים שבהנהלת הרשות, ומתעדכנת על פי הצורך.</t>
  </si>
  <si>
    <t>נופי תרבות</t>
  </si>
  <si>
    <t>nof_tarbut_polygon.shp</t>
  </si>
  <si>
    <t>שכבה פוליגונלית של אזורי נוף תרבות, אזורים בהם המורשת התרבותית נותנת אותותיה בנוף ומתקיים בהם שילוב של טבע ומעשה ידי אדם. חומר המסביר את עקרונות יצירת השכבה נמצא באתר האינטרנט של רט"ג, בלינק המצורף:  http://parks.org.il/sigalit/NofeiTarbut.pdf</t>
  </si>
  <si>
    <t>נוף תרבות</t>
  </si>
  <si>
    <t>השכבה מתארת אזורים פתוחים המיועדים לשימור. הפוליגונים בשכבה מייצגים גבולות גאוגרפיים של "סיפורי המורשת התרבותית", תוך חלוקה לקטגוריות של רמת חשיבות אוניברסאלית, ארצית ואזורית. המידע התוכני הוא שילוב של תמ"א 35, תוכניות אזוריות ומקומיות שונות וקריטריונים ל"נוף מורשת תרבותי" כפי שהוגדרו באונסקו</t>
  </si>
  <si>
    <t>נופי תרבות - אזורי חייץ</t>
  </si>
  <si>
    <t>nof_tarbut_buffer.shp</t>
  </si>
  <si>
    <t>שכבה פוליגונלית של אזורי החייץ של פוליגוני נוף תרבות, נוצרו במטרה להגן על נוף התרבות.</t>
  </si>
  <si>
    <t>יצירת פוליגוני אזורי החיץ נעשתה במטרה להגן על נוף התרבות מפני גורמים שעלולים להשפיע עליו ולפגוע בערכיותו.</t>
  </si>
  <si>
    <t>נופי תרבות - עוגנים</t>
  </si>
  <si>
    <t>nof_tarbut_anchor.shp</t>
  </si>
  <si>
    <t xml:space="preserve">שכבה נקודתית של עוגני נוף תרבות, האתרים הממחישים את המורשת התרבותית של הנוף. </t>
  </si>
  <si>
    <t>עוגני נוף תרבות הם הנקודות המעגנות את הסיפור לנוף וממחישות את המורשת התרבותית שהתרחשה שם.</t>
  </si>
  <si>
    <t>נופי תרבות - מפה</t>
  </si>
  <si>
    <t>מפת נופי תרבות 450000</t>
  </si>
  <si>
    <t>http://parks.org.il/sigalit/NofeiTarbut.pdf</t>
  </si>
  <si>
    <t>מיפוי של אזורי נופי התרבות בישראל.</t>
  </si>
  <si>
    <t>מפת נופי תרבות סרוקה</t>
  </si>
  <si>
    <t>sviv_leish_mon.shp</t>
  </si>
  <si>
    <t xml:space="preserve">ניטור לישמניה </t>
  </si>
  <si>
    <t>30.11.11</t>
  </si>
  <si>
    <t>1.9.2012</t>
  </si>
  <si>
    <t>השכבה מתבססת על נתוני היחידה הסביבתית ברשות, מדור ניטור מזיקים -לישמניה. מתכדכנת על פי הצורך.</t>
  </si>
  <si>
    <t>sviv_mos_mon.shp</t>
  </si>
  <si>
    <t>ניטור יתושים</t>
  </si>
  <si>
    <t>השכבה מתבססת על נתוני היחידה הסביבתית ברשות, מדור ניטור מזיקים - יתושים. מתכדכנת על פי הצורך.</t>
  </si>
  <si>
    <t>sviv_pois_mon.shp</t>
  </si>
  <si>
    <t>ניטור רעלים</t>
  </si>
  <si>
    <t>השכבה מתבססת על נתוני היחידה הסביבתית ברשות, מדור ניטור רעלים. מתכדכנת על פי הצורך.</t>
  </si>
  <si>
    <t>sviv_river_mon.shp</t>
  </si>
  <si>
    <t>ניטור נחלים</t>
  </si>
  <si>
    <t>השכבה מתבססת על נתוני היחידה הסביבתית ברשות, מדור ניטור נחלים. מתכדכנת על פי הצורך.</t>
  </si>
  <si>
    <t>sviv_water_qual.shp</t>
  </si>
  <si>
    <t>איכות מים</t>
  </si>
  <si>
    <t>השכבה מתבססת על נתוני היחידה הסביבתית ברשות, מדור איכות מים. מתכדכנת על פי הצורך.</t>
  </si>
  <si>
    <t>אתרי גלישה וטיפוס בשמורות טבע</t>
  </si>
  <si>
    <t>atarim_glisha.shp</t>
  </si>
  <si>
    <t>שכבה נקודתית של אתרי גלישה וטיפוס בשמורות הטבע, המוצרים לגלישה / טיפוס בכפוף למגבלות (מפורטות בשכבה).</t>
  </si>
  <si>
    <t>אתרי גלישה וטיפוס</t>
  </si>
  <si>
    <t>שכבה המציגה את אתרי הגלישה והטיפוס בשמורות הטבע בהתאם לקואורדינטה המדויקת של כל אתר.</t>
  </si>
  <si>
    <t>מקטעי התייחסות בים ובחוף</t>
  </si>
  <si>
    <t>mikta_yam.shp</t>
  </si>
  <si>
    <t>שכבה פוליגונלית של מקטעים המבטאים חלוקה גיאוגרפית, אקולוגית או תכנונית של הסביבה החופית והימית, תוך התחשבות בשימושים קיימים ובמאפייני ערכיות בהתאם למקטע. מידע נוסף הקשור לסביבה החופית והימית בים התיכון ניתן למצוא באתר האינטרנט של רט"ג, בלינק  המצורף:  http://www.parks.org.il/BuildaGate5/general2/data_card.php?Cat=~~~178989074~Card7~&amp;ru=&amp;SiteName=parks&amp;Clt=&amp;Bur=400027496</t>
  </si>
  <si>
    <t>מקטעי ים וחוף</t>
  </si>
  <si>
    <t>1.8.2011</t>
  </si>
  <si>
    <t>שכבה המציגה שימושים וערכיות גיאוגרפית, אקולוגית או תכננונית של מקטעים בים ובחוף.</t>
  </si>
  <si>
    <t>חניוני לילה</t>
  </si>
  <si>
    <t>night_camps.shp</t>
  </si>
  <si>
    <t>שכבה  נקודתית של אתרי קמפינג ברחבי הארץ. החניונים שבשכבה הינם בבעלות גופים שונים ובניהם רט"ג, החברה להגנת הטבע, קק"ל, אורחן לילה ועוד.</t>
  </si>
  <si>
    <t>20.1.13</t>
  </si>
  <si>
    <t>1.12.2012</t>
  </si>
  <si>
    <t>שכבה המשלבת מידע מאתרי קמפינג שונים ומציגה את מיקומם בארץ.</t>
  </si>
  <si>
    <t>שכבה חדשה</t>
  </si>
  <si>
    <t>זיהום אור</t>
  </si>
  <si>
    <t>VIRS_corr.tif</t>
  </si>
  <si>
    <t xml:space="preserve">שכבה רסטרית המתארת תפרוסת של זיהום אור, מתבססת על נתוני לווין SUOMI-NPP (מסוכנות NOAA). </t>
  </si>
  <si>
    <t>מקור נתוני השכבה הם בחיישן VIIRS הממוקם על לווין SUOMI-NPP (מסוכנות NOAA), תאריך צילום ההדמאה: קיץ 2012. ערכי התאורה יחסיים ולשם התייחסות כמותית יש לתרגמם בעזרת מדידות שדה. יש לציין כי הרגישות המינימאלית של החיישן אינה מספקת לבחינת "זיהום האור" בשטחים הפתוחים באופן מדויק.</t>
  </si>
  <si>
    <t>אזורי איסור ציד</t>
  </si>
  <si>
    <t>hunt_forbidden_area.shp</t>
  </si>
  <si>
    <t>שכבה פוליגונלית של אזורים אסורים בציד כפי שמתוארת בחוק להגנת חיות הבר ותקנותיו.</t>
  </si>
  <si>
    <t>איסור ציד</t>
  </si>
  <si>
    <t>1.9.2010</t>
  </si>
  <si>
    <t>רכבת ישראל</t>
  </si>
  <si>
    <t>צוי הכרזה של רכבת ישראל</t>
  </si>
  <si>
    <t>Rectify_P.shp</t>
  </si>
  <si>
    <t>הכרזה על פי פקודת הדרכים ומסילות הברזל</t>
  </si>
  <si>
    <t>צוים</t>
  </si>
  <si>
    <t>נא לציין את מקור הנתונים. יש לוודא שלא נעשו עידכונים נוספים לפני שימוש בנתונים.</t>
  </si>
  <si>
    <t>arcview</t>
  </si>
  <si>
    <t>שרי תמרי לוי</t>
  </si>
  <si>
    <t>sarytl@rail.co.il</t>
  </si>
  <si>
    <t>קוים כחולים ומסגרות מצב מוצע</t>
  </si>
  <si>
    <t>BL_Line_P.shp</t>
  </si>
  <si>
    <t>תכניות מסילה</t>
  </si>
  <si>
    <t>31.1.13</t>
  </si>
  <si>
    <t>קוים אפורים - רצועת המסילה</t>
  </si>
  <si>
    <t>GR_Line_P.shp</t>
  </si>
  <si>
    <t>קו אפור - השטח המציין בתוכניות סטטוטוריות את רצועת הרכבת.</t>
  </si>
  <si>
    <t>רצועת מסילה</t>
  </si>
  <si>
    <t>תחנות הידרומטריות</t>
  </si>
  <si>
    <t>שכבה נקודתית של תחנות הידרומטריות , מיקום של תחנות הניתור לנחלים כולל מידע על המידע שנאסף בהם.נתונים קבועים :מספר, שם,קואורדינאטות נתונים משתנים- ספיקה,איכות מים   (כלורידים,ניטרטים,יונים  ראשיים וכו').</t>
  </si>
  <si>
    <t>שוטף</t>
  </si>
  <si>
    <t>מעוז גילה</t>
  </si>
  <si>
    <t>אחראי ממ"ג</t>
  </si>
  <si>
    <t>המסגר</t>
  </si>
  <si>
    <t>03-6369774</t>
  </si>
  <si>
    <t>maozg@water.gov.il</t>
  </si>
  <si>
    <t>http://www.water.gov.il/hebrew/Pages/home.aspx</t>
  </si>
  <si>
    <t>מעיינות כללי</t>
  </si>
  <si>
    <t>שכבה נקודתית של מעיינות וסוגיהם כולל גובה הנביעה בהם. נתונים קבועים -מספר, שם, קואורדינאטה ,נביעה,קואורדינאטות דגימה,רום נביעה. נתונים משתנים- נפח חודשי,נפח איכות מים(כלורידים,ניטרטים, יונים ראשיים וכו').</t>
  </si>
  <si>
    <t>מקורות מים תת קרקעיים</t>
  </si>
  <si>
    <t>מעיינות</t>
  </si>
  <si>
    <t>מפלס תהום</t>
  </si>
  <si>
    <t>אגני  מי תהום</t>
  </si>
  <si>
    <t>שכבה פוליגונלית של אגני  מי תהום .נתונים קבועים -שם אגן,שטח והיקף.</t>
  </si>
  <si>
    <t>אגני תהום</t>
  </si>
  <si>
    <t>נחלים</t>
  </si>
  <si>
    <t>שכבה קוית של  נחלים עם שמותיהם. נתונים קבועים- מספר, שם,קואורדינאטות (התחלה וסוף) שטח אגן היקוות,אורך</t>
  </si>
  <si>
    <t>רגישות  שטחים להשקיה בקולחין דרום</t>
  </si>
  <si>
    <t>שכבה פוליגונלית של רגישות  שטחים להשקיה בקולחין דרום</t>
  </si>
  <si>
    <t>רגישות שטחים</t>
  </si>
  <si>
    <t>רגישות  שטחים להשקיה בקולחין צפון</t>
  </si>
  <si>
    <t>שכבה פוליגונלית של רגישות  שטחים להשקיה בקולחין צפון</t>
  </si>
  <si>
    <t>שכבה  נקודתית של קידוחים, מיקומי הקידוחים והבעלות עליהם, נתונים קבועים- מספר,שם, קואורדינאטה, שימוש, קידוח (פרטי,מקורות, מחקר כו'), נתונים משתנים- מפלסים (גם מפות), איכות מים (כלורידים,   ניטרטים, יונים ראשיים וכו').</t>
  </si>
  <si>
    <t>תחומי התנקזות של נחלים ראשיים</t>
  </si>
  <si>
    <t>שכבה פוליגונלית של תחומי  התנקזות של נחלים ראשיים, נתונים קבועים -שם,שטח אגן ניקוז</t>
  </si>
  <si>
    <t>התנקזות נחלים ראשיים</t>
  </si>
  <si>
    <t>רגישות שטחים להשקיית קולחין - הר</t>
  </si>
  <si>
    <t>שכבה פוליגונלית של  רגישות  שטחים להשקייה במי קולחין</t>
  </si>
  <si>
    <t>רגישות שטחים להשקייה בקולחין - חוף</t>
  </si>
  <si>
    <t xml:space="preserve"> שכבה פוליגונלית של רגישות שטחים להשקייה בקולחין - חוף , חלוקה לאזורים על פי רגישותם למי קולחין (ועדת ענבר), </t>
  </si>
  <si>
    <t>שכבה פוליגונלית של רגישות שטחים להשקייה בקולחים - תיאור דרגות רגישות ארצית</t>
  </si>
  <si>
    <t>רשות העתיקות</t>
  </si>
  <si>
    <t>אתרי עתיקות (סטטורי)</t>
  </si>
  <si>
    <t xml:space="preserve">שכבה פוליגונלית של אתרי עתיקות -  שכבה זו משמשת כשכבת האתרים הסטטוטורית של רשות העתיקות, והשלבים השונים של תהליך ההכרזה.
1) XOID- מזהה מחשב ייחודי
2) ATA_NUM- מספר אתר
2) MEH_ID - מספר מחוז פיקוח
3) MEHOZ - שם מחוז פיקוח
4) ATA_SHEM- שם אתר 
5)  HEB_DESC -תיאור העתיקות בעיברית.
6)   STATUS -מגדיר את סטטוס האתר (מוכרז תקין, בתהליך הכרזה, לא להכרזה הכולל בתוכו אתרים שהם תת אתר או לא להכרזה)
7)  HEB_DESC– תיאור העתיקות 
8)  URL– קישור למגבלות שימוש
</t>
  </si>
  <si>
    <t>1.10.2006</t>
  </si>
  <si>
    <t>איריס הדר</t>
  </si>
  <si>
    <t>מרכזת GIS</t>
  </si>
  <si>
    <t>iris@israntique.org.il</t>
  </si>
  <si>
    <t>עדכון להפצה 9 לשכבה שהייתה MASTER_NEW.
שכבה זו נוצרה ע"י רשות העתיקות ב1991 והיא מעודכנת על בסיס יומי.
 שכבה זו מכילה אתרי עתיקות מוכרזים עפ"י חוק העתיקות (חוק העתיקות התשל"ח 1978) אתרי עתיקות בתהליך הכרזה.  
השכבה כוללת מידע עבור כל אתר: שם האתר, מצבו הסטטוטורי וכדומה.</t>
  </si>
  <si>
    <t>אתרי עתיקות (סטטורי) מלא</t>
  </si>
  <si>
    <t xml:space="preserve">שכבה פוליגונלית של אתרי עתיקות -  שכבה זו משמשת כשכבת האתרים הסטטוטורית של רשות העתיקות, והשלבים השונים של תהליך ההכרזה.
1) XOID- מזהה מחשב ייחודי
2) ATA_NUM- מספר אתר
2) MEH_ID - מספר מחוז פיקוח
3) MEHOZ - שם מחוז פיקוח
4) ATA_SHEM- שם אתר 
5)  HEB_DESC -תיאור העתיקות בעיברית.
6)   STATUS -מגדיר את סטטוס האתר (מוכרז תקין, בתהליך הכרזה, לא להכרזה הכולל בתוכו אתרים שהם תת אתר או לא להכרזה)
7)  HEB_DESC– תיאור העתיקות 
8)  URL– קישור למגבלות שימוש
9)ATA_STATUS - סטטוס רשות העתיקות
10) ATA_LAST_PIR - פרסום אחרון של האתר בילקוט הפרסומים
11)ATA_PIR_AMUD - עמוד בילקוט פרסומים אחרון
</t>
  </si>
  <si>
    <t>עדכון להפצה 9 לשכבה שהייתה MASTER_NEW.
שכבה זו נוצרה ע"י רשות העתיקות ב1991 והיא מעודכנת על בסיס יומי.
 שכבה זו מכילה אתרי עתיקות מוכרזים עפ"י חוק העתיקות (חוק העתיקות התשל"ח 1978) אתרי עתיקות בתהליך הכרזה.  
השכבה כוללת מידע עבור כל אתר: שם האתר, מצבו הסטטוטורי וכדומה.
העמודות המסומנות באדום הם מידע שאנחנו לא מעבירים ללא אישור .</t>
  </si>
  <si>
    <t>חלוקה למחוזות פיקוח</t>
  </si>
  <si>
    <t xml:space="preserve">שכבת החלוקה למרחבי ומחוזות הפיקוח שלנו </t>
  </si>
  <si>
    <t>19.9.2010</t>
  </si>
  <si>
    <t>חלוקה למפות סקר</t>
  </si>
  <si>
    <t>GIS_MAPS</t>
  </si>
  <si>
    <t>שכבת החלוקה למפות הסקר , עפ"י החלוקה למפות 1:20,000.</t>
  </si>
  <si>
    <t>רשות התעופה האזרחית</t>
  </si>
  <si>
    <t>מפת תשתיות בסיסית</t>
  </si>
  <si>
    <t>אזורי טיסה</t>
  </si>
  <si>
    <t>גיאוגרפית</t>
  </si>
  <si>
    <t>אין מגבלות</t>
  </si>
  <si>
    <t>השכבה משמשת כפרסום מידע תעופתי מחייב לכלל הטייסים בבואם לתכנן ולבצע את נתיב הטיסה שלהם</t>
  </si>
  <si>
    <t>אלי אלוק</t>
  </si>
  <si>
    <t>מרכז תשתיות אוויריות</t>
  </si>
  <si>
    <t>גולן</t>
  </si>
  <si>
    <t>קרית שדה התעופה</t>
  </si>
  <si>
    <t>alooke@mot.gov.il</t>
  </si>
  <si>
    <t>http://caa.gov.il/</t>
  </si>
  <si>
    <t xml:space="preserve">   FIR (Flight Information Region)
מרחב הפיקוח התעופתי – המרחב האווירי בשטח ישראל ומחוץ  לשטח ישראל, הנתון לפיקוחה האווירי של ישראל, שניתנים בו שירותי ניהול תעבורה אווירית ותחומיו מפורסמים במסגרת שירותי המידע התעופתי. </t>
  </si>
  <si>
    <t>תחום פיקוח תעופה</t>
  </si>
  <si>
    <t>6k</t>
  </si>
  <si>
    <t>נתיבי טיסה</t>
  </si>
  <si>
    <t>שכבה המתארת את אזורי טיסת אוירונים זעירי משקל (אולטרה-לייט)</t>
  </si>
  <si>
    <t>18k</t>
  </si>
  <si>
    <t>20/11/2011</t>
  </si>
  <si>
    <t>24/2/13</t>
  </si>
  <si>
    <t>1:1250</t>
  </si>
  <si>
    <t>1:2500</t>
  </si>
  <si>
    <t>1:500</t>
  </si>
  <si>
    <t>1:1000</t>
  </si>
  <si>
    <t>025426712</t>
  </si>
  <si>
    <t>025426713</t>
  </si>
  <si>
    <t>025426714</t>
  </si>
  <si>
    <t>025426715</t>
  </si>
  <si>
    <t>1:5000</t>
  </si>
  <si>
    <t>אוגוסט 2004</t>
  </si>
  <si>
    <t>"גושים יערניים" - תחומי אחריות של יערני קק''ל</t>
  </si>
  <si>
    <t>צבא</t>
  </si>
  <si>
    <t>אזורים סטטיסטיים 2008</t>
  </si>
  <si>
    <t xml:space="preserve">מחליפה שכבה מהפצה קודמת בשם kolhin_line_iasrel </t>
  </si>
  <si>
    <t>shmuelz@mmi.gov.il</t>
  </si>
  <si>
    <t>pub_ota</t>
  </si>
  <si>
    <t>pub_g2a</t>
  </si>
  <si>
    <t>SPNI_Field_Schools</t>
  </si>
  <si>
    <t>השכבה כלולה בקובץ dwg בשם ASMADE_November2012</t>
  </si>
  <si>
    <t>שכבה חדשה הכלולה בקובץ dwg בשם ASMADE_November2012</t>
  </si>
  <si>
    <t>שטח, אש, שטחי, סגור, צבאי</t>
  </si>
  <si>
    <t xml:space="preserve"> 5-10</t>
  </si>
  <si>
    <t>משרד הבטחון</t>
  </si>
  <si>
    <t xml:space="preserve">צפיפות אוכלוסיה, אוכלוסיה, דמוגרפיה </t>
  </si>
  <si>
    <t>מפות מפתח (גבול תכנית) תמ"מים</t>
  </si>
  <si>
    <t xml:space="preserve">מפות מפתח (שטח גיליון מצב מוצע) תמ"מים </t>
  </si>
  <si>
    <t>לשכבה קיים קובץ סימבולוגיה תואם (LYR)
תאריך העדכון האחרון הוא חלק משם השכבה, תאריך עדכון של כל קבוצת תמ"אות מתועד בשדה date_idkun</t>
  </si>
  <si>
    <t>שכבת גבולות התכנית (תשריטי מצב מוצע) שנמצאות בסטטוס העברה להשגות הציבור ואישור ויש להן גבולות תכנית ברורים ("קווים כחולים") פוליגונליים. השכבה פוליגונלית וכוללת מידע טבלאי. הקווים מתארים את הגבול לכל תשריט בנפרד - ונוצרו ככלי עבודה על מנת לאפשר זיהוי ע"פ מיקום באשר לתכניות החלות, לתשריטים הרלוונטיים ולקבל מידע בסיסי על תשריטי התכנית והשינויים החלים במקום המבוקש. הקווים הכחולים מעודכנים באופן שוטף בהתאם לשינויים בתמ"מ. תאריך העדכון האחרון הוא חלק משם השכבה.</t>
  </si>
  <si>
    <t>שכבת תחומי גיליונות מצב מוצע של תשריטי התכנית שנמצאים בסטטוס העברה להשגות הציבור ואישור. השכבה פוליגונלית וכוללת מידע טבלאי. הפוליגונים מתארים את תחומי כל תשריט בנפרד - ונוצרו ככלי עבודה על מנת לאפשר זיהוי ע"פ מיקום באשר לתכניות החלות, לתשריטים הרלוונטיים ולקבל מידע בסיסי על תשריטי התכנית והשינויים החלים במקום המבוקש. המסגרות מעודכנות באופן שוטף בהתאם לשינויים בתמ"מ. תאריך העדכון האחרון הוא חלק משם השכבה.</t>
  </si>
  <si>
    <r>
      <t xml:space="preserve">המפה מחולקת לגליונות הסטנדרטיים של 20 על 20 ק"מ.לא כל הגיליונות מופצים. כל גליון </t>
    </r>
    <r>
      <rPr>
        <u val="single"/>
        <sz val="10"/>
        <rFont val="Arial"/>
        <family val="2"/>
      </rPr>
      <t>לא בהכרח</t>
    </r>
    <r>
      <rPr>
        <sz val="10"/>
        <rFont val="Arial"/>
        <family val="2"/>
      </rPr>
      <t xml:space="preserve"> מכיל את כל השכבות. כל גיליון מופץ בנפרד מכיל, בנוסף לשכבות, קובץ MXD </t>
    </r>
  </si>
  <si>
    <t>הפצה לרשויות מקומיות וועדות תכנון תלויה באישור הגוף</t>
  </si>
  <si>
    <t xml:space="preserve">השכבה נוצרה ע"י אגף מידע גיאוגרפי וטכנולוגית מידע, מינהל התכנון - משרד הפנים, במסגרת פרוייקט יצירת מפות מפתח שמבוצע בשוטף, ככלי עבודה למשתמשי המידע השונים, בקרב גופי תכנון, עובדי המשרד והציבור הרחב. הפוליגונים נקלטים בשיטה של דיגיטציה לתשריטים מעוגנים או, במידה וקיים, נשלפים מתוך שכבות המידע הווקטוריות של התכנית הקיימים במשרד הפנים. בשל מגבלת הדיוק הנובעת משיטת הקליטה ומהמהימנות המוגבלת של מקורות המידע יש להתייחס לשכבה כשכבת עזר לצורכי התמצאות ועבודה, תוך ביצוע בדיקות חוזרות ותיקוף למידע. הקווים הכחולים מעודכנים באופן שוטף בהתאם לשינויים לתמ"א.  </t>
  </si>
  <si>
    <t xml:space="preserve">השכבה נוצרה ע"י אגף מידע גיאוגרפי וטכנולוגית מידע, מינהל התכנון - משרד הפנים, במסגרת פרוייקט יצירת מפות מפתח שמבוצע בשוטף, ככלי עבודה למשתמשי המידע השונים, בקרב גופי תכנון, עובדי המשרד והציבור הרחב. הפוליגונים  נקלטים בשיטה של דיגיטציה לתשריטים מעוגנים או, במידה וקיים, נשלפים מתוך שכבות המידע הווקטוריות של התכנית הקיימים במשרד הפנים. בשל מגבלת הדיוק הנובעת משיטת הקליטה ומהמהימנות המוגבלת של מקורות המידע יש להתייחס לשכבה כשכבת עזר לצורכי התמצאות ועבודה, תוך ביצוע בדיקות חוזרות ותיקוף למידע. הקווים הכחולים מעודכנים באופן שוטף בהתאם לשינויים לתמ"א. </t>
  </si>
  <si>
    <t xml:space="preserve">השכבה נוצרה ע"י אגף מידע גיאוגרפי וטכנולוגית מידע, מינהל התכנון - משרד הפנים, במסגרת פרוייקט יצירת מפות מפתח שמבוצע בשוטף, ככלי עבודה למשתמשי המידע השונים, בקרב גופי תכנון, עובדי המשרד והציבור הרחב. הפוליגונים נקלטים בשיטה של דיגיטציה לתשריטים מעוגנים או, במידה וקיים, נשלפים מתוך שכבות המידע הווקטוריות של התכנית הקיימים במשרד הפנים. בשל מגבלת הדיוק הנובעת משיטת הקליטה ומהמהימנות המוגבלת של מקורות המידע יש להתייחס לשכבה כשכבת עזר לצורכי התמצאות ועבודה, תוך ביצוע בדיקות חוזרות ותיקוף למידע. הקווים הכחולים מעודכנים באופן שוטף בהתאם לשינויים לתמ"מ. </t>
  </si>
  <si>
    <t xml:space="preserve">השכבה נוצרה ע"י אגף מידע גיאוגרפי וטכנולוגית מידע, מינהל התכנון - משרד הפנים, במסגרת פרוייקט יצירת מפות מפתח שמבוצע בשוטף, ככלי עבודה למשתמשי המידע השונים, בקרב גופי תכנון, עובדי המשרד והציבור הרחב. הפוליגונים  נקלטים בשיטה של דיגיטציה לתשריטים מעוגנים או, במידה וקיים, נשלפים מתוך שכבות המידע הווקטוריות של התכנית הקיימים במשרד הפנים. בשל מגבלת הדיוק הנובעת משיטת הקליטה ומהמהימנות המוגבלת של מקורות המידע יש להתייחס לשכבה כשכבת עזר לצורכי התמצאות ועבודה, תוך ביצוע בדיקות חוזרות ותיקוף למידע. הקווים הכחולים מעודכנים באופן שוטף בהתאם לשינויים לתמ"מ. </t>
  </si>
  <si>
    <t>שפת הנתונים הינה מעורבת</t>
  </si>
  <si>
    <t>ממונה תכנון פיזי אזור ת"א ומרכז</t>
  </si>
  <si>
    <t>הסבר מפורט בדוח המכון הגיאולוגי מס' GSI/15/2009. מכיל, בנוסף לשכבות, קובץ MXD בתוך תיקיית "הגברות".</t>
  </si>
  <si>
    <t>שכבה פוליגונלית של אזורים סטטיסטיים לפי סמל ישוב ושם ישוב</t>
  </si>
  <si>
    <t>תוכניות מפורטות בשלבי תכנון. שכבה פוליגונלית של עתודות קרקע ממי הכוללת מידע על  מחוז, שם גורם מנהל, ישוב, שם הפרוייקט, מס' תוכנית, מס' יח_בתכנית, שלב תכנוני, שימוש עיקרי, מר_תעסוקה, מר_תיירות, אישור מודד, סוג הרשאה, אחוז_יחד</t>
  </si>
  <si>
    <t>מיקוש</t>
  </si>
  <si>
    <t>MINE</t>
  </si>
  <si>
    <t>שכבת ארצית של שדות מוקשים</t>
  </si>
  <si>
    <t>שטח, מיקוש, סגור, צבאי</t>
  </si>
  <si>
    <t>ITM</t>
  </si>
  <si>
    <t>יובל סיגלר</t>
  </si>
  <si>
    <t>רמ"ד ממ"ג</t>
  </si>
  <si>
    <t>עודכן להפצה 12</t>
  </si>
  <si>
    <t>ONSHORE_SLines_ITM_Feb2014</t>
  </si>
  <si>
    <t>מלא</t>
  </si>
  <si>
    <t>עדכון לשכבה מהפצה 11</t>
  </si>
  <si>
    <t>DXF</t>
  </si>
  <si>
    <t>catalog</t>
  </si>
  <si>
    <t>ורוניק אבירב</t>
  </si>
  <si>
    <t>GIS+תכנתת</t>
  </si>
  <si>
    <t>veronica@gii.co.il</t>
  </si>
  <si>
    <t>Sql Server 2008</t>
  </si>
  <si>
    <t>תחנות רכבת</t>
  </si>
  <si>
    <t>station</t>
  </si>
  <si>
    <t>תחנות רכבת קיימות ומתוכננות</t>
  </si>
  <si>
    <t>04.08.2008</t>
  </si>
  <si>
    <t>05.11.13</t>
  </si>
  <si>
    <t>04.08.14</t>
  </si>
  <si>
    <t>תחנת בת גלים חיפה</t>
  </si>
  <si>
    <t>חיפה</t>
  </si>
  <si>
    <t>04-8564456</t>
  </si>
  <si>
    <t>ממודד</t>
  </si>
  <si>
    <t>ידני או ממודד</t>
  </si>
  <si>
    <t>תשתיות</t>
  </si>
  <si>
    <t xml:space="preserve"> חלוקות מטרופולינים 2008</t>
  </si>
  <si>
    <t>metropolin_rings_section_2008</t>
  </si>
  <si>
    <t>שכבה פוליגונלית של ארבעת  המטרופולינים חיפה, תל אביב ,באר שבע, וירושלים.כל מטרופולין מחולק לגלעין, טבעת פנימית, טבעת תיכונה וטבעת חיצונית.</t>
  </si>
  <si>
    <t>מטרופולינים , מטרופולין, חלוקות גיאוגרפיות, גלעין, טבעת פנימית, טבעת חיצונית,</t>
  </si>
  <si>
    <t>שכבה ארצית של היישובים בישראל מעודכנת לסוף 2013. הכוללת את כל המאפיינים של היישוב כולל מאפייני שיוך מרחביים כגון: אוכלוסיה,צורת יישוב, מעמד מוניציפאלי, השתייכות ארגונית שיוך לנפה,אזור טבעי, מטרופולין ועוד השכבה נוצרה ביחידת הממ"ג מקובץ המתקבל מגף דמוגרפיה.</t>
  </si>
  <si>
    <t>ישובים דמוגרפיה צורת ישוב  מעמד מוניציפאלי</t>
  </si>
  <si>
    <t>מרכזי אזורים סטטיסטיים לפי ריכוזי  אוכלוסיה  ומיקום מבנים</t>
  </si>
  <si>
    <t>שכבה ארצית נקודתית של מרכז כובד  באזורים סטטיסטיים  בכל ישוב המתבססת על כמות האוכלוסיה במבנים  בישובים יהודיים ומעורבים מעל 20,000 תושבים ,ומרכז כובד המתבסס על מיקום המבנים ביישובים בהם כמות האוכלוסיה קטנה מ 20,000 או ישובים לא יהודיים.</t>
  </si>
  <si>
    <t>אזורים סטטיסטיים, חלוקות גיאוגרפיות, מרכז כובד,</t>
  </si>
  <si>
    <t>31.12.2013</t>
  </si>
  <si>
    <t>שכבת מרכז אזור סטטיסטי לפי כמות אוכלוסיה ולפי מיקום מבנים היא תוצאה של איחוד בין שתי שכבות:שכבת מרכז אזור סטטיסטי לפי כמות אוכלוסיה במבנים בהם כמות האוכלוסיה בישובים יהודיים ומעורבים מעל 20,000.ושכבת מרכז אזור סטטיסטי לפי מיקום מבנים ביישובים בהם כמות האוכלוסיה קטנה מ 20,000, או ישובים לא יהודיים.</t>
  </si>
  <si>
    <t>שכבת יישובים פוליגונלית בכיסוי ארצי המכילה 34 משתנים בנושא השכלה שמקורם במפקד האוכלוסין 2008</t>
  </si>
  <si>
    <t>שכבת יישובים פוליגונלית בכיסוי ארצי המכילה 19משתנים בנושאכוח העבודה האזרחי שמקורם במפקד האוכלוסין 2008</t>
  </si>
  <si>
    <t>שכבת יישובים פוליגונלית בכיסוי ארצי המכילה 21 משתנים בנושא מעמד  בעבודה  שמקורם במפקד האוכלוסין 2008</t>
  </si>
  <si>
    <t>שכבת יישובים פוליגונלית בכיסוי ארצי המכילה 21 משתנים בנושא שעות עבודה והגעה למקום העבודה שמקורם במפקד האוכלוסין 2008</t>
  </si>
  <si>
    <t>שכבת יישובים פוליגונלית בכיסוי ארצי המכילה 27 משתנים בנושא משלחי יד שמקורם במפקד האוכלוסין 2008</t>
  </si>
  <si>
    <t>שכבת יישובים פוליגונלית בכיסוי ארצי המכילה  48משתנים בנושא ענפי תעסוקה שמקורם במפקד האוכלוסין 2008</t>
  </si>
  <si>
    <t>שכבת יישובים פוליגונלית בכיסוי ארצי המכילה  16 משתנים בנושא משקי בית שמקורם במפקד האוכלוסין 2008</t>
  </si>
  <si>
    <t>שכבת יישובים פוליגונלית בכיסוי ארצי המכילה  5 משתנים בנושא מוצרים בני קיימא שמקורם במפקד האוכלוסין 2008</t>
  </si>
  <si>
    <t>שכבת יישובים פוליגונלית בכיסוי ארצי המכילה  12 משתנים בנושא דיור שמקורם במפקד האוכלוסין 2008</t>
  </si>
  <si>
    <t>שכבת יישובים פוליגונלית בכיסוי ארצי המכילה  7משתנים בנושא גילאי 65 ומעלה שמקורם במפקד האוכלוסין 2008</t>
  </si>
  <si>
    <t>KKL_ForestsBorders_March2014</t>
  </si>
  <si>
    <t>רשמית - אחת לשנה</t>
  </si>
  <si>
    <t>13.7 MB</t>
  </si>
  <si>
    <r>
      <rPr>
        <b/>
        <u val="single"/>
        <sz val="9"/>
        <rFont val="David"/>
        <family val="2"/>
      </rPr>
      <t>כתובת דואר</t>
    </r>
    <r>
      <rPr>
        <sz val="9"/>
        <rFont val="David"/>
        <family val="2"/>
      </rPr>
      <t xml:space="preserve">: ת.ד. 45 קרית חיים, 2610301  </t>
    </r>
  </si>
  <si>
    <t>KKL_ForsetsStands_March2014.shp</t>
  </si>
  <si>
    <t>סביבה ושימור+בילוגיה ואקולוגיה</t>
  </si>
  <si>
    <t>‎49 MB</t>
  </si>
  <si>
    <t>KKL_WaterProjects_Oct2013</t>
  </si>
  <si>
    <t>0.4 MB</t>
  </si>
  <si>
    <t>0.03 MB</t>
  </si>
  <si>
    <t>******</t>
  </si>
  <si>
    <t>0.7 MB</t>
  </si>
  <si>
    <t>‎0.4 Mb</t>
  </si>
  <si>
    <t>*********</t>
  </si>
  <si>
    <t>‎0.5 Mb</t>
  </si>
  <si>
    <t>‎0.7 Mb</t>
  </si>
  <si>
    <t xml:space="preserve">KKL_ForestersAdmin_June2014 </t>
  </si>
  <si>
    <t>‎1.15 MB</t>
  </si>
  <si>
    <r>
      <t>המהות: מדינת ישראל כולה מחולקת לתחומים גיאוגרפים מוגדרים, כשרישום מינהלתי של יער או פרוייקט קק"ל כלשהו מוגדר עפ"י אותו תחום גיאוגרפי, בו הוא מתבצע .  הבסיס הינו גבולות תמ"א 22, *</t>
    </r>
    <r>
      <rPr>
        <b/>
        <u val="single"/>
        <sz val="10"/>
        <rFont val="Arial"/>
        <family val="2"/>
      </rPr>
      <t xml:space="preserve">אולם יש להבחין בין שכבה זו לשכבת הגבולות של תחומי היער עפ"י תמ"א 22 (המועברת משנה שעברה ע"י משרד הפנים תחת התמ"א) - שהינה מקובעת גיאגורפית לפי הוראות התמ"א!! </t>
    </r>
    <r>
      <rPr>
        <sz val="10"/>
        <rFont val="Arial"/>
        <family val="2"/>
      </rPr>
      <t xml:space="preserve"> מידע נוסף ניתן למצוא בקובץ ה-MetaData של השכבה בפורמט word, המצורף בתיקיית "מסמכי MetaData ומידע עזר".  </t>
    </r>
  </si>
  <si>
    <t>KKL_PublicSites_June2014</t>
  </si>
  <si>
    <t>השכבה הועברה בפעם האחרונה בפורום מס' 11.  מכיון שמדובר על מידע בינמשרדי שנבנה חד פעמית, אזי מעצם טבעו אינו מתעדכן כיאות (הגם שאינו מייצג בהכרח ישויות שהינן באחריות קק"ל - דבר שמקשה לנטר זאת).  לפיכך מידע זה הוסר.</t>
  </si>
  <si>
    <t>"קוים כחולים" של תוכניות יער מפורטות (רק משלב תכנוני של הפקדה בתנאים ועד בכלל, נכון לזמן מסירת הנתונים לפורום)</t>
  </si>
  <si>
    <t>KKL_ForestsPlans072014_BlueLines</t>
  </si>
  <si>
    <t>בלמ"ס - חלקית</t>
  </si>
  <si>
    <t>לגבי תוכניות עד מצב הפקדה - (בשכבה - סטטוס תכנון 4) - אין להעביר לאף גורם שלישי שאינו חבר פורום, אלא אם כן יש אישור של מינהל התכנון של משרד הפנים.  בכל אופן, יש להתייחס לפיכך למידע הזה בזהירות ולהעבירו לגורם שלישי עפ"י תנאי הפורום ולידיעת מנהל היחידה המעבירה ובאישורו.  *ראו מידע נוסף בשדה 'הערות' (עם כוכבית).</t>
  </si>
  <si>
    <t>****</t>
  </si>
  <si>
    <t>4.5 MB</t>
  </si>
  <si>
    <t>יעודי תכנון (יערני מפורט*) שבתוך תוכניות היער המפורטות, שעברו אישור ופרסום לתוקף אצל משרד הפנים   (רק משלב תכנוני של הפקדה בתנאים ועד בכלל, נכון לזמן מסירת הנתונים לפורום)</t>
  </si>
  <si>
    <t>KKL_ForestsPlans072014_Designations</t>
  </si>
  <si>
    <t>*****</t>
  </si>
  <si>
    <t>16.6 MB</t>
  </si>
  <si>
    <t>reserves.shp</t>
  </si>
  <si>
    <t>2.6.14</t>
  </si>
  <si>
    <t>עדכון לשכבה שהופצה בהפצה מס' res_4_out) 11)</t>
  </si>
  <si>
    <t>02-5014862</t>
  </si>
  <si>
    <t>עדכון לשכבה שהופצה בהפצה מס' parks)11)</t>
  </si>
  <si>
    <t>wh_nomination</t>
  </si>
  <si>
    <t>22.6.14</t>
  </si>
  <si>
    <t>02-5014863</t>
  </si>
  <si>
    <t>עדכון לשכבה שהופצה בהפצה מס' wh_nomination_merge)11)</t>
  </si>
  <si>
    <t>02-5014864</t>
  </si>
  <si>
    <t>אזורי פיקוח - רט"ג</t>
  </si>
  <si>
    <t>שכבה פוליגונילת  של גבולות אזורי פיקוח, מתעדכנת בהתאם להחלטת הנהלת הרשות</t>
  </si>
  <si>
    <t>18.07.13</t>
  </si>
  <si>
    <t>02-5014865</t>
  </si>
  <si>
    <t>עדכון לשכבה שהופצה בהפצה מס' rangers_npa)11)</t>
  </si>
  <si>
    <t>אתרים קולטי קהל בתשלום</t>
  </si>
  <si>
    <t>1.10.13</t>
  </si>
  <si>
    <t>02-5014866</t>
  </si>
  <si>
    <t>עדכון לשכבה שהופצה בהפצה מס' atarim_npa)11)</t>
  </si>
  <si>
    <t>31.12.13</t>
  </si>
  <si>
    <t>02-5014867</t>
  </si>
  <si>
    <t>עדכון לשכבה שהופצה בהפצות קודמות  (education_npa)</t>
  </si>
  <si>
    <t>02-5014868</t>
  </si>
  <si>
    <t>02-5014869</t>
  </si>
  <si>
    <t>02-5014870</t>
  </si>
  <si>
    <t>02-5014871</t>
  </si>
  <si>
    <t>02-5014872</t>
  </si>
  <si>
    <t>אזורי פיקוח של היחידה לפיקוח בשטחים הפתוחים (הסיירת הירוקה)</t>
  </si>
  <si>
    <t>שכבה פוליגונילת  של גבולות אזורי פיקוח ביחידה לפיקוח בשטחים הפתוחים, מתעדכנת בהתאם להחלטת הנהלת הרשות</t>
  </si>
  <si>
    <t>30.4.2014</t>
  </si>
  <si>
    <t>02-5014873</t>
  </si>
  <si>
    <t>עדכון לשכבה שהופצה בהפצה מס' pikuah_sayeret)12)</t>
  </si>
  <si>
    <t>02-5014874</t>
  </si>
  <si>
    <t>02-5014875</t>
  </si>
  <si>
    <t>02-5014876</t>
  </si>
  <si>
    <t>02-5014877</t>
  </si>
  <si>
    <t>שכבה פוליגונלית של גבולות אזורי פיקוח מדור ניטור מזיקים - לישמניה, שייכת ליחידה הסביבתית ברשות.</t>
  </si>
  <si>
    <t>28.5.2014</t>
  </si>
  <si>
    <t>02-5014879</t>
  </si>
  <si>
    <t>עדכון לשכבה שהופצה בהפצה מס' 10</t>
  </si>
  <si>
    <t>אזורי פיקוח מדור ניטור מזיקים - יתושים</t>
  </si>
  <si>
    <t>שכבה פוליגונלית של גבולות אזורי פיקוח מדור ניטור מזיקים - יתושים, שייכת ליחידה הסביבתית ברשות.</t>
  </si>
  <si>
    <t>02-5014880</t>
  </si>
  <si>
    <t>עדכון לשכבה שהופצה בהפצה מס'  10</t>
  </si>
  <si>
    <t>אזורי פיקוח מדור ניטור רעלים</t>
  </si>
  <si>
    <t>שכבה פוליגונלית של גבולות אזורי פיקוח מדור ניטור רעלים, שייכת ליחידה הסביבתית ברשות.</t>
  </si>
  <si>
    <t>02-5014881</t>
  </si>
  <si>
    <t>אזורי פיקוח מדור ניטור נחלים</t>
  </si>
  <si>
    <t>שכבה פוליגונלית של גבולות אזורי פיקוח מדור ניטור נחלים, שייכת ליחידה הסביבתית ברשות.</t>
  </si>
  <si>
    <t>02-5014882</t>
  </si>
  <si>
    <t>אזורי פיקוח מדור איכות מים</t>
  </si>
  <si>
    <t>שכבה פוליגונלית של גבולות אזורי פיקוח מדור איכות מים, שייכת ליחידה הסביבתית ברשות.</t>
  </si>
  <si>
    <t>02-5014883</t>
  </si>
  <si>
    <t>1.5.2014</t>
  </si>
  <si>
    <t>02-5014884</t>
  </si>
  <si>
    <t>עדכון לשכבה שהופצה בהפצה מס' atarim_glisha) 11)</t>
  </si>
  <si>
    <t>02-5014885</t>
  </si>
  <si>
    <t>02-5014886</t>
  </si>
  <si>
    <t>02-5014887</t>
  </si>
  <si>
    <t>02-5014888</t>
  </si>
  <si>
    <t>בתי גידול לחים</t>
  </si>
  <si>
    <t>wetlands</t>
  </si>
  <si>
    <t xml:space="preserve">שכבה פוליגונלית הכוללת את בתי הגידול הלחים האיתנים והעונתיים. השכבה כוללת נחלים, מעיינות, ביצות ובריכות חורף, וכן מספר יוצאי דופן כמו נחל הערבה. נעדרים משכבה זו מעיינות קטנים/עונתיים. </t>
  </si>
  <si>
    <t>31.7.14</t>
  </si>
  <si>
    <t>27.5.14</t>
  </si>
  <si>
    <t>שכבה הכוללת בתוכה את כלל בתי הגידול הלחים בישראל. לשכבה מספר מקורות מידע: עצמי=דיגיטציה של עורך השכבה, flowisrael= התבססות על שכבת זרימות, תה"ל=פוליגונים שנערכו ע"י תה"ל במסגרת תכנית האב מים לטבע.</t>
  </si>
  <si>
    <t>2 מטר</t>
  </si>
  <si>
    <t>עומר בן אשר</t>
  </si>
  <si>
    <t>ראש תחום ממ"ג וגיאוגרפיה</t>
  </si>
  <si>
    <t>דרך המכבים</t>
  </si>
  <si>
    <t>ראשל"צ</t>
  </si>
  <si>
    <t>03-9485932</t>
  </si>
  <si>
    <t>03-9485749</t>
  </si>
  <si>
    <t>omerb@moag.gov.il</t>
  </si>
  <si>
    <t>שנת 2005</t>
  </si>
  <si>
    <t>Offices</t>
  </si>
  <si>
    <t>שנת 2014</t>
  </si>
  <si>
    <t>MatureTrees</t>
  </si>
  <si>
    <t>עצי מורשת</t>
  </si>
  <si>
    <t>מיפוי עצים מיוחדים</t>
  </si>
  <si>
    <t>עצים</t>
  </si>
  <si>
    <t>לציין מקור הנתונים</t>
  </si>
  <si>
    <t>ForestReserves</t>
  </si>
  <si>
    <t>שמורות יער</t>
  </si>
  <si>
    <t>שכבה ארצית של שמורות יער</t>
  </si>
  <si>
    <t>יער</t>
  </si>
  <si>
    <t>1.12.13</t>
  </si>
  <si>
    <t>יש מספר שמורות העולות אחת על השניה. יתוקן בהמשך השנה עם ביצוע גריעות חדשות של שמורות.</t>
  </si>
  <si>
    <t>08.07.14</t>
  </si>
  <si>
    <t>ORACLE</t>
  </si>
  <si>
    <t>http://www.antiquities.org.il/</t>
  </si>
  <si>
    <t>נתע- נתיבי תחבורה עירוניים</t>
  </si>
  <si>
    <t>NTA_Lines.shp</t>
  </si>
  <si>
    <t>רשת קווי מתע"ן -מערכת תחבורה עתירת נוסעים במטרופולין תל אביב</t>
  </si>
  <si>
    <t>רשת קווי מתע"ן</t>
  </si>
  <si>
    <t>נא לציין את מקור הנתונים חברת נת"ע וגם יש לוודא שלא נעשו עידכונים נוספים לפני שימוש בנתונים.</t>
  </si>
  <si>
    <t>מטרופולין תל אביב</t>
  </si>
  <si>
    <t>נת"ע - נתיבי תחבורה עירוניים</t>
  </si>
  <si>
    <t>איגור פורטנוי</t>
  </si>
  <si>
    <t>מנהל תחום CAD וGIS</t>
  </si>
  <si>
    <t>מנחם בגין, מגדלי עזריאלי, הבניין העגול - קומה 12</t>
  </si>
  <si>
    <t>03-7243041</t>
  </si>
  <si>
    <t>i_portnoy@nta.co.il</t>
  </si>
  <si>
    <t>www.nta.co.il</t>
  </si>
  <si>
    <t>active_0714</t>
  </si>
  <si>
    <t>27 Mb</t>
  </si>
  <si>
    <t>סקר ראדון</t>
  </si>
  <si>
    <t>שכבת סקר גז ראדון מציגה את תוצאות הסקרים שנערכו במהלך עשר שנים האחרונות. השכבה מציגה תמונה כללית (מיצוע גיאומטרי) בכל ישוב ואין להסתמך עליה כדי לקבוע את ריכוז הראדון בביתך. כדי לדעת מה ריכוז הראדון בביתך או בסביבתך מומלץ לבצע בדיקת גז ראדון באמצעות בודקים מוסמכים. רוב המדידות נעשו על ידי חברת א.מ.ן – המכון לבדיקות קרינה ובריאות סביבתית בע"מ.</t>
  </si>
  <si>
    <t>ראדון רדון</t>
  </si>
  <si>
    <t>1 Mb</t>
  </si>
  <si>
    <t>מקורות זיהום נחלים</t>
  </si>
  <si>
    <t>מקורות_זיהום_בנחלים</t>
  </si>
  <si>
    <t>בשכבה זו ניתן לקבל מידע על זיהום נחלים ופרמטרים נוספים: כמות ספיקה, המזהם, איכות המים ומקור הזיהום</t>
  </si>
  <si>
    <t>זיהום נחלים</t>
  </si>
  <si>
    <t>מפל"ס - מרשם פליטות לסביבה</t>
  </si>
  <si>
    <t xml:space="preserve">שכבת המפעלים המדווחים למפל"ס מכילה כ- 460 מפעלים מענפי פעילות שונים, המדווחים על פליטות והעברות של מזהמים לסביבה על פי חוק הגנת הסביבה (פליטות והעברות לסביבה – חובות דיווח ומרשם) התשע"ב 2012. האייקונים במפה מציגים את המפעלים והצבעים השונים מייצגים את ענפי הפעילות השונים. שימו לב שמפעלים מחוץ לקו הירוק (אזור יהודה ושומרון) לא מופיעים במפה, מאחר וחוק הגנת הסביבה לא חל על מפעלים מחוץ לגבולות הקו הירוק. </t>
  </si>
  <si>
    <t>מפל"ס prtr פליטות</t>
  </si>
  <si>
    <t>2 Mb</t>
  </si>
  <si>
    <t>כמות משקעים שנתית ממוצעת 2010-1981</t>
  </si>
  <si>
    <t>כמות הגשם השנתית הממוצעת בישראל בהתבסס על כ-600 תחנות ותוך התחשבות בטופוגרפיה.</t>
  </si>
  <si>
    <t>גשם, משקעים, אקלים</t>
  </si>
  <si>
    <t>מספרי בלבד</t>
  </si>
  <si>
    <t>מאות מטרים</t>
  </si>
  <si>
    <t>גודל תא סריג 0.5 ק"מ</t>
  </si>
  <si>
    <t>ישראל ארצי</t>
  </si>
  <si>
    <t>אינטרפולציה</t>
  </si>
  <si>
    <t>1mb</t>
  </si>
  <si>
    <t>השירות המטאורולוגי</t>
  </si>
  <si>
    <t>נועם חלפון</t>
  </si>
  <si>
    <t>מרכז בכיר GIS ומטה-דטה</t>
  </si>
  <si>
    <t>בית דגן</t>
  </si>
  <si>
    <t>03-9403108</t>
  </si>
  <si>
    <t>03-9403160</t>
  </si>
  <si>
    <t>halfonno@ims.gov.il</t>
  </si>
  <si>
    <t>www.ims.gov.il</t>
  </si>
  <si>
    <t>בהתאם לת"ע עם מפ"י</t>
  </si>
  <si>
    <t>ana@eapc.co.il</t>
  </si>
  <si>
    <t>www.eapc.co.il</t>
  </si>
  <si>
    <t>אין עידכון להפצה 12</t>
  </si>
  <si>
    <t>2013-2014</t>
  </si>
  <si>
    <t>Contact_Geo50</t>
  </si>
  <si>
    <t>מתאים לתקן של 2013</t>
  </si>
  <si>
    <t>Zones</t>
  </si>
  <si>
    <t>אזורי העתקה</t>
  </si>
  <si>
    <t>מפת קווי גובה מרווחה 20 מטרים בים התיכון</t>
  </si>
  <si>
    <t>20m_contours_med_sea</t>
  </si>
  <si>
    <t>קונטורים</t>
  </si>
  <si>
    <t>מוצרי גובה</t>
  </si>
  <si>
    <t>טופוגרפיה</t>
  </si>
  <si>
    <t>קווי גובה (בתימטריה) של הים התיכון</t>
  </si>
  <si>
    <t>מבנים גיאולוגיים</t>
  </si>
  <si>
    <t>structures</t>
  </si>
  <si>
    <t>מבנים גיאולוגיים (קמרים, העתקים)</t>
  </si>
  <si>
    <t>מסלע</t>
  </si>
  <si>
    <t>lithology</t>
  </si>
  <si>
    <t>מסלע ארצי</t>
  </si>
  <si>
    <t>עדכון גבולות מהשנה האחרונה</t>
  </si>
  <si>
    <t>עדכון גבולות על פי שכבת המחוזות, הוספת נפת מפרץ במחוז חיפה</t>
  </si>
  <si>
    <t>המשרד לביטחון פנים</t>
  </si>
  <si>
    <t>מצלמות אכיפה אלקטרונית אוטומטית (א3)</t>
  </si>
  <si>
    <t>A3_JULY14</t>
  </si>
  <si>
    <t>שכבה נקודתית של מצלמות א3</t>
  </si>
  <si>
    <t>תרבות חברה ודמוגרפיה</t>
  </si>
  <si>
    <t>מצלמות מהירות ורמזור</t>
  </si>
  <si>
    <t>1-2 מ'</t>
  </si>
  <si>
    <t>מידע המועבר ממשטרת ישראל [מדור א3] כמידע טבלאי ומיוצא לשכבה נקודתית בבטפ</t>
  </si>
  <si>
    <t>400KB</t>
  </si>
  <si>
    <t>שי עמרם</t>
  </si>
  <si>
    <t>ראש תחום מערכות מידע גיאוגרפיות</t>
  </si>
  <si>
    <t>קלרמון גנו</t>
  </si>
  <si>
    <t>025427160</t>
  </si>
  <si>
    <t>shaia@mops.gov.il</t>
  </si>
  <si>
    <t>www.mops.gov.il</t>
  </si>
  <si>
    <t>תכניות המשרד לביטחון הפנים</t>
  </si>
  <si>
    <t>allProgPoint</t>
  </si>
  <si>
    <t>שכבה נקודתית של תכניות המשרד לביטחון הפנים</t>
  </si>
  <si>
    <t>תכניות המשרד לביטחון הפנים, מצילה, שיטור עירוני, עיר ללא אלימות</t>
  </si>
  <si>
    <t>מידע אודות תכניות המשרד הפועלות ברשויות המקומיות בישראל</t>
  </si>
  <si>
    <t>300KB</t>
  </si>
  <si>
    <t>פנימיות בתכנית מצילה</t>
  </si>
  <si>
    <t>boarding schools</t>
  </si>
  <si>
    <t>שכבה נקודתית של הפנימיות המשתייכות לתכנית מצילה של המשרד לביטחון הפנים</t>
  </si>
  <si>
    <t>תכניות המשרד לביטחון הפנים, מצילה, פנימיות</t>
  </si>
  <si>
    <t>מידע אודות הפנימיות המשתייכות לתכנית מצילה המקודמת על ידי המשרד לביטחון הפנים</t>
  </si>
  <si>
    <t>15KB</t>
  </si>
  <si>
    <t>לשכות מחוזיות כלי יריה</t>
  </si>
  <si>
    <t>Firearm_Licensing</t>
  </si>
  <si>
    <t>שכבה נקודתית של הלשכות המחוזיות באגף כלי יריה</t>
  </si>
  <si>
    <t>המשרד לביטחון הפנים, כלי יריה</t>
  </si>
  <si>
    <t>מידע אודות לשכות כלי יריה</t>
  </si>
  <si>
    <t>30KB</t>
  </si>
  <si>
    <t>מתקני כליאה - שירות בתי הסוהר</t>
  </si>
  <si>
    <t>ips</t>
  </si>
  <si>
    <t>שכבה נקודתית של מתקני הכליאה של השב"ס</t>
  </si>
  <si>
    <t>המשרד לביטחון הפנים, מתקני כליאה, שירות בתי הסוהר, שב"ס</t>
  </si>
  <si>
    <t>מידע אודות מתקני הכליאה של השב"ס</t>
  </si>
  <si>
    <t>25KB</t>
  </si>
  <si>
    <t>השכבה מתעדכנת בהתאם לצורך. מציגה את מתקני הכליאה השונים של שירות בתי הסוהר וכן פרטים רלוונטיים נוספים. הפצת השכבה לרשויות מקומיות תלויה באישור הארגון.</t>
  </si>
  <si>
    <t xml:space="preserve"> מחוזות כב"ה</t>
  </si>
  <si>
    <t>district_border_wgs</t>
  </si>
  <si>
    <t xml:space="preserve">שכבה פוליגונלית של גבולות 7 מחוזות בכב"ה </t>
  </si>
  <si>
    <t>כבאות, מחוזות כבאות</t>
  </si>
  <si>
    <t>תחומי המחוזות של כב"ה</t>
  </si>
  <si>
    <t>650KB</t>
  </si>
  <si>
    <t>תחנות אזוריות כב"ה</t>
  </si>
  <si>
    <t>fire_area_border_wgs</t>
  </si>
  <si>
    <t>שכבה פוליגונלית של גבולות תחנות האזוריות בתוך המחוזות של כב"ה</t>
  </si>
  <si>
    <t>כבאות, תחנות אזוריות כבאות</t>
  </si>
  <si>
    <t>גבולות התחנות האזוריות בתוך תחומי מחוזות כב"ה</t>
  </si>
  <si>
    <t>תחנות כב"ה</t>
  </si>
  <si>
    <t>fire_stations_wgs</t>
  </si>
  <si>
    <t>שכבה נקודתית של מיקום תחנות כיבוי</t>
  </si>
  <si>
    <t>כבאות, תחנות כבאות</t>
  </si>
  <si>
    <t>שכבת חתנות כבאות</t>
  </si>
  <si>
    <t>60KB</t>
  </si>
  <si>
    <t>SurveyIndex2014</t>
  </si>
  <si>
    <t xml:space="preserve">שכבה פוליגונלית של סקרי טבע ונוף, מעודכן לשנת 2014. עבור כל סקר שהושלם ניתן להוריד מידע נוסף באמצעות אתר האינטרנט של מכון דש"א: www.deshe.org.il. </t>
  </si>
  <si>
    <t>CTR_CTA</t>
  </si>
  <si>
    <t>תחומי פיקוח שדות התעופה והמנחתים האזרחיים</t>
  </si>
  <si>
    <t>תחום פיקוח טיסה</t>
  </si>
  <si>
    <t>WGS_1984_UTM_Zone_36N</t>
  </si>
  <si>
    <t>ללא</t>
  </si>
  <si>
    <t>פינחס ברגר</t>
  </si>
  <si>
    <t>מנהל מחלקת הגבלות בניה וסביבה</t>
  </si>
  <si>
    <t>03-9774552</t>
  </si>
  <si>
    <t>03-9774546</t>
  </si>
  <si>
    <t>bergerp@mot.gov.il</t>
  </si>
  <si>
    <t>מפת נתיבי תובלה נמוכים</t>
  </si>
  <si>
    <t>LLP_LLR</t>
  </si>
  <si>
    <t>אזורים אסורים ומוגבלים לטיסה</t>
  </si>
  <si>
    <t>AIRSTRIPS</t>
  </si>
  <si>
    <t>מסלולי שדות תעופה ומנחתים</t>
  </si>
  <si>
    <t>מסלולי טיסה</t>
  </si>
  <si>
    <t>TMA</t>
  </si>
  <si>
    <t>תחום פיקוח טרמינלי נתב"ג</t>
  </si>
  <si>
    <t xml:space="preserve">מפת הגבלות בניה </t>
  </si>
  <si>
    <t>airpors_building_restrictions</t>
  </si>
  <si>
    <t>תחום הגבלות הבניה המושתים ע"י ש"ת ומנחתים</t>
  </si>
  <si>
    <t>תחום הגבלות בניה וסביבה</t>
  </si>
  <si>
    <t>השכבה משמשת כתחום חלות הגבלות בניה בהן נדרש לתאם היתרים ותכניות עם רת"א</t>
  </si>
  <si>
    <t>airpors_names</t>
  </si>
  <si>
    <t>שמות שדות תעופה ומנחתים</t>
  </si>
  <si>
    <t>airpors_birds1</t>
  </si>
  <si>
    <t>תחום הגבלות בניה ושימושי קרקע למניעת פגיעות ציפורים</t>
  </si>
  <si>
    <t>airpors_birds2</t>
  </si>
  <si>
    <t>תחום הגבלות ושימושי קרקע למניעת פגיעות ציפורים</t>
  </si>
  <si>
    <t>VOR</t>
  </si>
  <si>
    <t>תחום הגבלות בניה ושימושי קרקע ממתקן עזר לניווט מטוסים</t>
  </si>
  <si>
    <t>VOR_name</t>
  </si>
  <si>
    <t>שם מתקן עזר לניווט מטוסים</t>
  </si>
  <si>
    <t>השכבה מתעדכנת אחת לחודש בהתאם לצורך. הפצת השכבה לרשויות מקומיות תלויה באישור הארגון.
מצ"ב לייר עם סימבולוגיה מתאימה לשכבה</t>
  </si>
  <si>
    <t>השכבה מתעדכנת אחת לרבעון. מציגה את הרשויות המשתייכות לתכניות השונות המוקדמות על ידי המשרד [עיר ללא אלימות, מצילה, שיטור עירוני], את פרטי מנהלי המחוז של כל תכנית, דרכי יצירת קשר ואתר האינטרנט שלהם. הפצת השכבה לרשויות מקומיות תלויה באישור הארגון.
מצ"ב לייר עם סימבולוגיה מתאימה לשכבה</t>
  </si>
  <si>
    <t>השכבה מתעדכנת אחת לרבעון. מציגה את הפנימיות המשתייכות לתכנית מצילה המקודמת על ידי המשרד, את פרטי מנהל התכנית, דרכי יצירת קשר ואתר האינטרנט שלה. הפצת השכבה לרשויות מקומיות תלויה באישור הארגון.
מצ"ב לייר עם סימבולוגיה מתאימה לשכבה</t>
  </si>
  <si>
    <t>השכבה מתעדכנת בהתאם לצורך. מציגה את הלשכות המחוזיות באגף כלי יריה השייך למשרד, וכן פרטים רלוונטיים נוספים. הפצת השכבה לרשויות מקומיות תלויה באישור הארגון.
מצ"ב לייר עם סימבולוגיה מתאימה לשכבה</t>
  </si>
  <si>
    <t>עמודים</t>
  </si>
  <si>
    <t>pole</t>
  </si>
  <si>
    <t>T_Buried_Segment</t>
  </si>
  <si>
    <t>Transmission Station</t>
  </si>
  <si>
    <t>30k</t>
  </si>
  <si>
    <t>שכבת נתיבי טיסה בהם הטיסה היא על-פי כללי טיסת מכשירים (בשונה מטיסת ראיה)</t>
  </si>
  <si>
    <t>שכבת נתיבי טיסה המורשים לטיסה לאווירונים זעירי משקל בגובה נמוך</t>
  </si>
  <si>
    <t>145k</t>
  </si>
  <si>
    <t>dead_sea</t>
  </si>
  <si>
    <t xml:space="preserve">  </t>
  </si>
  <si>
    <t>TatRova_for_cesus2008</t>
  </si>
  <si>
    <t>Rova_for_cesus2008</t>
  </si>
  <si>
    <t>border01</t>
  </si>
  <si>
    <t>Arab_neighborhoods07</t>
  </si>
  <si>
    <t>MoE</t>
  </si>
  <si>
    <t>Radon</t>
  </si>
  <si>
    <t>prtr-0614</t>
  </si>
  <si>
    <t xml:space="preserve"> </t>
  </si>
  <si>
    <t>אזורים אסורים לטיסה</t>
  </si>
  <si>
    <t>שכבה המתארת את כלל האזורים האסורים לטיסה, כולל גבולות גובה</t>
  </si>
  <si>
    <t>62k</t>
  </si>
  <si>
    <t>נתיבי טיסת ראיה</t>
  </si>
  <si>
    <t>שכבת נתיבי טיסה על-פי כללי טיסת ראיה</t>
  </si>
  <si>
    <t>118k</t>
  </si>
  <si>
    <t>גלילי הצנחה</t>
  </si>
  <si>
    <t>שכבת אזורי הצנחה (כולל עד איזה גובה המטוס מגיע כדי להצניח)</t>
  </si>
  <si>
    <t>אזורי צניחות</t>
  </si>
  <si>
    <t>27k</t>
  </si>
  <si>
    <t>אזורי מיני מלט</t>
  </si>
  <si>
    <t>שכבה המתארת אזורי טיסה של מטוסים זעירים מאד ללא טייס (מוטסים ע"י מפעיל בשטח)</t>
  </si>
  <si>
    <t>114k</t>
  </si>
  <si>
    <t>מרחב פיקוח טרמינלי בן גוריון</t>
  </si>
  <si>
    <t>שכבה המתארת את מרחב הפיקוח של נמל תעופה בן גוריון (פיקוח מכ"מ ופיקוח מגדל)</t>
  </si>
  <si>
    <t>19k</t>
  </si>
  <si>
    <t>תחום פיקוח אילת</t>
  </si>
  <si>
    <t>שכבה המתארת את תחום פיקוח המגדל (כולל גבולות הגובה)</t>
  </si>
  <si>
    <t>תחום פיקוח שדה תעופה הרצליה</t>
  </si>
  <si>
    <t>20k</t>
  </si>
  <si>
    <t>תחום פיקוח שדה תעופה חיפה</t>
  </si>
  <si>
    <t>תחום פיקוח שדה תעופה ראש פינה</t>
  </si>
  <si>
    <t>המידע הנו רכושה הבלעדי של חברת "מקורות" בע"מ (להלן: "החברה") ת.ד. 20128, תל אביב 61201. ידוע למשתמש במידע כי המידע הנו בסיווג בטחוני "שמור" והוא מתחייב לשמור על המידע בהתאם ולא להעביר את המידע לגוף אחר. אין לבצע כל שינוי במידע. ידוע למשתמש במידע כי החומר הנדרש אינו מדויק, אינו יכול לשמש לתכנון מפורט, וחברת מקורות אינה אחראית לאי דיוקים וחוסר אינפורמציה בו. מתן החומר לא יפטור את המשתמש מהצורך לקבל היתר בכתב מהחברה לפני ביצוע עבודות כלשהן בשטחים קיימים ומתוכננים למעבר קווי מים, וכן לא יפטור מהצורך להתייעץ עם החברה, ולפי העניין, לקבל את אישורה בכתב לתוכניות לשינוי יעוד לפי חוק התכנון והבנייה.</t>
  </si>
  <si>
    <t>Gvul_Ashk_land</t>
  </si>
  <si>
    <t>Gvul_Ashk_port</t>
  </si>
  <si>
    <t>Gvul_Ramat_Yotam</t>
  </si>
  <si>
    <r>
      <t xml:space="preserve">ניתן להעביר מידע זה לגורם שלישי עפ"י שיקול דעת ובידיעתו של מנהל/ת יח' הממ"ג המעבירה (ובהתאם לתנאי הפורום הכלליים לעניין זה של העברת מידע לגורם שאינו חבר בפורום) ובלבד שיהיה ציון מקור הנתונים על גבי התוצר / עבור התוצר, כך שיהיה ברור לכל שמדובר על תוצר גיאוגרפי שמקורו בקק"ל, </t>
    </r>
    <r>
      <rPr>
        <b/>
        <u val="single"/>
        <sz val="10"/>
        <color indexed="30"/>
        <rFont val="Arial"/>
        <family val="2"/>
      </rPr>
      <t>לא כל שכן ישויות בשטח באחריות/תחזוקת קק"ל</t>
    </r>
    <r>
      <rPr>
        <sz val="10"/>
        <color indexed="30"/>
        <rFont val="Arial"/>
        <family val="2"/>
      </rPr>
      <t>.</t>
    </r>
  </si>
  <si>
    <r>
      <rPr>
        <b/>
        <u val="single"/>
        <sz val="9"/>
        <color indexed="30"/>
        <rFont val="David"/>
        <family val="2"/>
      </rPr>
      <t>כתובת דואר</t>
    </r>
    <r>
      <rPr>
        <sz val="9"/>
        <color indexed="30"/>
        <rFont val="David"/>
        <family val="2"/>
      </rPr>
      <t xml:space="preserve">: ת.ד. 45 קרית חיים, 2610301  </t>
    </r>
  </si>
  <si>
    <t xml:space="preserve">ForestReserves_After_KT7156_21082012  </t>
  </si>
  <si>
    <t xml:space="preserve">שכבה פוליגונלית (מצבית) של שמורות היער. </t>
  </si>
  <si>
    <t xml:space="preserve">שמורות, יער, פקודת, פקודת היערות </t>
  </si>
  <si>
    <t>אחרי ועל פי ההוראות בקובץ התקנות מס' 7156, 21/08/2012</t>
  </si>
  <si>
    <t>14/01/2013 ת.עדכון מסמך</t>
  </si>
  <si>
    <t>ניתן להעביר מידע זה לגורם שלישי עפ"י שיקול דעת ובידיעתו של מנהל/ת יח' הממ"ג המעבירה (ובהתאם לתנאי הפורום הכלליים לעניין זה של העברת מידע לגורם שאינו חבר בפורום). יש לשים לב, שמדובר על שכבה שמקורה בקק"ל, אולם היא בנויה עפ"י החלטות הנובעות משת"פ בינמשרדי והכרזות של משרד החקלאות והעומדים בראשו -בקובץ התקנות.  הניהול והפיקוח של כל נושא שמורות אלה בשטח נעשה עפ"י מעמד, תוקף ונהלי פקודת היערות.</t>
  </si>
  <si>
    <t>משתנה, מדיוק באיכות הנדרשת עפ"י מפ"י ועד מספר עשרות מטרים - תלוי במקור הנקלט ויכולת טיוב הדיוק על פיו.</t>
  </si>
  <si>
    <t>ראו בשדה "היסטוריית המידע".</t>
  </si>
  <si>
    <t xml:space="preserve">סימון המידע (הראשון, שהוכרז בין השנים 1926-1982) על מפות - בחלקן מפות הכרזה ובחלקן - עפ"י גו"ח בהתאם (1993-4).  קליטת המידע דרך דיגיטציה (2001).  טיוב המידע הקיים (2006). תיקונים ועדכונים ישירים לשכבה עפ"י ההוראות בקובץ התקנות (משנת 2007 ואילך).  </t>
  </si>
  <si>
    <t>2.28 MB</t>
  </si>
  <si>
    <t>ממונה מידע ממ"ג</t>
  </si>
  <si>
    <r>
      <t xml:space="preserve">יש לציין את קק"ל כמקור הנתונים   ובלבד שיהיה ציון מקור הנתונים על גבי התוצר / עבור התוצר, כך שיהיה ברור לכל שמדובר על תוצר גיאוגרפי שמקורו בקק"ל, </t>
    </r>
    <r>
      <rPr>
        <b/>
        <u val="single"/>
        <sz val="10"/>
        <color indexed="30"/>
        <rFont val="Arial"/>
        <family val="2"/>
      </rPr>
      <t>לא כל שכן ישויות בשטח באחריות/תחזוקת קק"ל</t>
    </r>
    <r>
      <rPr>
        <sz val="10"/>
        <color indexed="30"/>
        <rFont val="Arial"/>
        <family val="2"/>
      </rPr>
      <t>.</t>
    </r>
  </si>
  <si>
    <t>אזורי פיקוח מדור ניטור מזיקים - לישמניה</t>
  </si>
  <si>
    <t>26.12.13</t>
  </si>
  <si>
    <t>קו כחול (גבול) של תוכניות</t>
  </si>
  <si>
    <t>15.07.14</t>
  </si>
  <si>
    <t>AgriParcels</t>
  </si>
  <si>
    <t>Tsvirim</t>
  </si>
  <si>
    <t>פזורה בדואית</t>
  </si>
  <si>
    <t>פריסת הפזורה הבדואית בנגב, צבירים לפי משפחות</t>
  </si>
  <si>
    <t>בדואים, נגב</t>
  </si>
  <si>
    <t>נגב</t>
  </si>
  <si>
    <t>הרשות להסדרת התישבות הבדואים בנגב</t>
  </si>
  <si>
    <t>יעקב קידר</t>
  </si>
  <si>
    <t>מנהל אגף מיפוי ומידע גאוגרפי</t>
  </si>
  <si>
    <t>מצדה</t>
  </si>
  <si>
    <t>באר שבע</t>
  </si>
  <si>
    <t>050-6218228</t>
  </si>
  <si>
    <t>08-6268792</t>
  </si>
  <si>
    <t>yaakovke@moch.gov.il</t>
  </si>
  <si>
    <t>http://www.moch.gov.il/rashut_beduim/Pages/rashut_beduim.aspx</t>
  </si>
  <si>
    <t>עפ"י דרישה בכתב</t>
  </si>
  <si>
    <t>Yeshuvim_Beduins</t>
  </si>
  <si>
    <t>ישובים בדואים</t>
  </si>
  <si>
    <t>ישובים בדואים קיימים ומתוכננים בנגב</t>
  </si>
  <si>
    <t>Haskarot_2013-4</t>
  </si>
  <si>
    <t>השכרות עונתיות בדואים</t>
  </si>
  <si>
    <t>השכרות עונתיות לשטחי חקלאות ומרעה למגזר הבדואי</t>
  </si>
  <si>
    <t>Tmurot_All</t>
  </si>
  <si>
    <t>קרקע פרטית בדואים</t>
  </si>
  <si>
    <t>קרקעות פרטיות במגזר הבדואי שניתנו כתמורה במסגרת הסכמי פשרה</t>
  </si>
  <si>
    <t>שכונות_בדואים</t>
  </si>
  <si>
    <t>שכונות בדואים</t>
  </si>
  <si>
    <t>שכונות בישובים הבדואים</t>
  </si>
  <si>
    <t>מרפאות בפזורה ק-ח</t>
  </si>
  <si>
    <t>מרפאות בפזורה</t>
  </si>
  <si>
    <t>מרפאות בפזורה הבדואית</t>
  </si>
  <si>
    <t>050-6218229</t>
  </si>
  <si>
    <t>08-6268793</t>
  </si>
  <si>
    <t>GisMahozot</t>
  </si>
  <si>
    <t>Iaa_Sites</t>
  </si>
  <si>
    <t>Iaa_Sites_Full</t>
  </si>
  <si>
    <t>מפלס מי תהום</t>
  </si>
  <si>
    <t>שכבה קוית של מפלסי מי תהום באקויפר החוף</t>
  </si>
  <si>
    <t>קידוחים כללי</t>
  </si>
  <si>
    <t>רגישות שטחים להשקיה בקולין - דרגות רגישות</t>
  </si>
  <si>
    <t>שטחים מושקי קולחים</t>
  </si>
  <si>
    <t>שכבה פוליגונלית של שטחים המושקים בקולחים לאחר טיפול. ניתן להפריד בין שטחים המושקים מהשפד"ן לבין כל היתר.</t>
  </si>
  <si>
    <t>קולחים</t>
  </si>
  <si>
    <t>השקיה קולחים</t>
  </si>
  <si>
    <t>03-6369775</t>
  </si>
  <si>
    <t>HDR_V_STATIONS שם קודם</t>
  </si>
  <si>
    <t>HDR_V_SPRING שם קודם</t>
  </si>
  <si>
    <t>miflasim_2010 שם קודם</t>
  </si>
  <si>
    <t>LYR_basin שם קודם</t>
  </si>
  <si>
    <t>LYR_streams שם קודם</t>
  </si>
  <si>
    <t>regishut_kolhin_darom שם קודם</t>
  </si>
  <si>
    <t>regishut_kolhin_zafon שם קודם</t>
  </si>
  <si>
    <t>kiduhim_klali שם קודם</t>
  </si>
  <si>
    <t>LYR_watersheds שם קודם</t>
  </si>
  <si>
    <t>regishut_kolhin_har שם קודם</t>
  </si>
  <si>
    <t>regishut_hof שם קודם</t>
  </si>
  <si>
    <t>regishut_sug שם קודם</t>
  </si>
  <si>
    <r>
      <t xml:space="preserve">המפה מחולקת לגליונות הסטנדרטיים של 20 על 20 ק"מ.לא כל הגיליונות מופצים. כל גליון </t>
    </r>
    <r>
      <rPr>
        <u val="single"/>
        <sz val="10"/>
        <color indexed="30"/>
        <rFont val="Arial"/>
        <family val="2"/>
      </rPr>
      <t>לא בהכרח</t>
    </r>
    <r>
      <rPr>
        <sz val="10"/>
        <color indexed="30"/>
        <rFont val="Arial"/>
        <family val="2"/>
      </rPr>
      <t xml:space="preserve"> מכיל את כל השכבות. כל גיליון מופץ בנפרד מכיל, בנוסף לשכבות, קובץ MXD </t>
    </r>
  </si>
  <si>
    <t>שם קודם - Mishne_FORUM_07_2011.shp</t>
  </si>
  <si>
    <t>HV_FORUM_07_2011.shp</t>
  </si>
  <si>
    <t>קוי חשמל של מתח על ועליון  (110, 161 ו400 ק''ו)</t>
  </si>
  <si>
    <t>קוי חשמל, מתח על ועליון</t>
  </si>
  <si>
    <t xml:space="preserve"> 30/01/2012</t>
  </si>
  <si>
    <t>תל-אביב</t>
  </si>
  <si>
    <t>קו כחולים של תוכניות מתאר במחוז צפון</t>
  </si>
  <si>
    <t>elect</t>
  </si>
  <si>
    <t>אוסף של קווים כחולים של תוכניות מתאר במחוז הצפון של חברת החשמל</t>
  </si>
  <si>
    <t>תכניות</t>
  </si>
  <si>
    <r>
      <t xml:space="preserve">קוי חשמל </t>
    </r>
    <r>
      <rPr>
        <b/>
        <sz val="10"/>
        <rFont val="Arial"/>
        <family val="2"/>
      </rPr>
      <t>השכבה נכללת לתוך שכבת: T_Overhead_Segment</t>
    </r>
  </si>
  <si>
    <t>שכבת שבילי אופניים של קק"ל בשיתוף המנהלת הארצית למסלולי אופניים של משרד התיירות 
 (המידע הוסר - ראו בשדה הערות)</t>
  </si>
  <si>
    <r>
      <t>שכבה זו כוללת מידע, הקשור לשבילים המפורטים, לשבילים המתוכננים ול</t>
    </r>
    <r>
      <rPr>
        <u val="single"/>
        <strike/>
        <sz val="10"/>
        <color indexed="10"/>
        <rFont val="Times New Roman"/>
        <family val="1"/>
      </rPr>
      <t>שביל ישראל לאופניים</t>
    </r>
    <r>
      <rPr>
        <strike/>
        <sz val="10"/>
        <color indexed="10"/>
        <rFont val="Times New Roman"/>
        <family val="1"/>
      </rPr>
      <t xml:space="preserve">.  מידע נוסף ניתן למצוא בקובץ ה-MetaData של השכבה בפורמט word, המצורף בתיקיית "מסמכי MetaData ומידע עזר".  </t>
    </r>
  </si>
  <si>
    <r>
      <t xml:space="preserve">יש לציין את קק"ל ומשרד התיירות כמקורות הנתונים ובלבד שיהיה ציון מקור הנתונים על גבי התוצר / עבור התוצר, כך שיהיה ברור לכל שמדובר על תוצר גיאוגרפי שמקורו בקק"ל ומשרד התיירות, עם עדכון של קק"ל, </t>
    </r>
    <r>
      <rPr>
        <b/>
        <u val="single"/>
        <strike/>
        <sz val="10"/>
        <color indexed="10"/>
        <rFont val="Times New Roman"/>
        <family val="1"/>
      </rPr>
      <t>לא כל שכן ישויות בשטח, שלפחות בחלקן הגדול באחריות/תחזוקת קק"ל באופן מלא או חלקי</t>
    </r>
    <r>
      <rPr>
        <strike/>
        <sz val="10"/>
        <color indexed="10"/>
        <rFont val="Times New Roman"/>
        <family val="1"/>
      </rPr>
      <t>.</t>
    </r>
  </si>
  <si>
    <r>
      <t xml:space="preserve">משתנה לפי סוג המידע בשכבה (ראו במסמך המטא-דטא של השכבה בספרית </t>
    </r>
    <r>
      <rPr>
        <i/>
        <strike/>
        <sz val="10"/>
        <color indexed="10"/>
        <rFont val="Times New Roman"/>
        <family val="1"/>
      </rPr>
      <t>מסמכי   MetaData ומידע עזר</t>
    </r>
    <r>
      <rPr>
        <strike/>
        <sz val="10"/>
        <color indexed="10"/>
        <rFont val="Times New Roman"/>
        <family val="1"/>
      </rPr>
      <t>, המצורף למידע קק"ל בתקליטור הפורום.</t>
    </r>
  </si>
  <si>
    <r>
      <rPr>
        <b/>
        <u val="single"/>
        <strike/>
        <sz val="9"/>
        <color indexed="10"/>
        <rFont val="Times New Roman"/>
        <family val="1"/>
      </rPr>
      <t>כתובת דואר</t>
    </r>
    <r>
      <rPr>
        <strike/>
        <sz val="9"/>
        <color indexed="10"/>
        <rFont val="Times New Roman"/>
        <family val="1"/>
      </rPr>
      <t xml:space="preserve">: ת.ד. 45 קרית חיים, 2610301  </t>
    </r>
  </si>
  <si>
    <r>
      <rPr>
        <b/>
        <strike/>
        <sz val="10"/>
        <color indexed="10"/>
        <rFont val="Arial"/>
        <family val="2"/>
      </rPr>
      <t xml:space="preserve">מבחינת הפורום: עדכון לשכבת ForestReserves_Nov2011  מפורום 10 </t>
    </r>
    <r>
      <rPr>
        <strike/>
        <sz val="10"/>
        <color indexed="10"/>
        <rFont val="Arial"/>
        <family val="2"/>
      </rPr>
      <t>; מידע נוסף ניתן למצוא בקובץ ה-MetaData של השכבה בפורמט word, המצורף בתיקיית "מסמכי MetaData ומידע עזר".  באותה הספריה, ניתן למצוא קובץ אקסל עם רשימה מעודכנת של שמורות היער בארץ.  ראו גם בפרויקט MXD המצורף לנתוני פורום זה.</t>
    </r>
  </si>
  <si>
    <r>
      <rPr>
        <b/>
        <strike/>
        <sz val="11"/>
        <color indexed="10"/>
        <rFont val="Arial"/>
        <family val="2"/>
      </rPr>
      <t>שמורות היער</t>
    </r>
    <r>
      <rPr>
        <b/>
        <sz val="10"/>
        <color indexed="10"/>
        <rFont val="Arial"/>
        <family val="2"/>
      </rPr>
      <t xml:space="preserve">        </t>
    </r>
    <r>
      <rPr>
        <b/>
        <sz val="10"/>
        <rFont val="Arial"/>
        <family val="2"/>
      </rPr>
      <t xml:space="preserve"> </t>
    </r>
    <r>
      <rPr>
        <b/>
        <u val="single"/>
        <sz val="11"/>
        <rFont val="Arial"/>
        <family val="2"/>
      </rPr>
      <t>הערה</t>
    </r>
    <r>
      <rPr>
        <b/>
        <sz val="11"/>
        <rFont val="Arial"/>
        <family val="2"/>
      </rPr>
      <t>: שכבת שמורות היער עברה לאחריותו של משרד החקלאות</t>
    </r>
  </si>
  <si>
    <t>DRILLING_RADIUS</t>
  </si>
  <si>
    <t>מחליפה שכבה מהפצה קודמת בשם  Counties</t>
  </si>
  <si>
    <t xml:space="preserve">מחליפה שכבה מהפצה קודמת בשם Districts </t>
  </si>
  <si>
    <t>מחליפה שכבה מהפצה קודמת בשם Emergancy hospitals</t>
  </si>
  <si>
    <t>מחליפה שכבה מהפצה קודמת בשם Food factories</t>
  </si>
  <si>
    <t xml:space="preserve">מחליפה שכבה מהפצה קודמת בשם Pharmacies </t>
  </si>
  <si>
    <t>מחליפה שכבה מהפצה קודמת בשם  SEWAGE_LINE</t>
  </si>
  <si>
    <t>HGIS_CLINIC</t>
  </si>
  <si>
    <r>
      <t>HGIS_HEALTH_</t>
    </r>
    <r>
      <rPr>
        <i/>
        <sz val="10"/>
        <color indexed="8"/>
        <rFont val="Arial"/>
        <family val="2"/>
      </rPr>
      <t>DANTISTIC</t>
    </r>
  </si>
  <si>
    <t>תחזית חשיפה לרעש משדות תעופה</t>
  </si>
  <si>
    <t>ap5</t>
  </si>
  <si>
    <t xml:space="preserve">תחומי חשיפה לרעש שמעל 60, 65, 70 ו-75 דציבל A של מפלס רעש יום-לילה (בשעות שבין 22:00 ל-6:00 מטוס אחד נחשב כ-10 מטוסים מאותו סוג, בשל רגישות האוכלוסייה בשעות אלו). </t>
  </si>
  <si>
    <t>תח"ר רעש שדות תעופה</t>
  </si>
  <si>
    <t>שנת 1993</t>
  </si>
  <si>
    <t>4.9.2014</t>
  </si>
  <si>
    <t xml:space="preserve">עבור נתב"ג - כל 5 שנים. עבור שדות תעופה שבתמא 15 - לאחר שינוי תמא 15. עבור שדות התעופה של חיל האוויר - לאחר קבלת עדכון מחיל האוויר. בפועל: תמא נתב"ג אושרה ב-1997 ומאז מידי 5 שנים (2002, 2007, 2012) בודקים אם יש לשנות את המגבלות והתוצאה עד עתה היא שלא לשנות. תמא 15 לא עודכנה ולא שונתה. חיל האוויר ערך מפות מחדש וסיכם שיש לשמור מה שיש. </t>
  </si>
  <si>
    <t>פוליגונים</t>
  </si>
  <si>
    <t xml:space="preserve">א. שדות תעופה אזרחיים - תמ"א 15 ותוכנית מתאר מפורטת לנתב"ג – מינהל התכנון/משרד התחבורה.
ב. שדות תעופה צבאיים – המשרד להגנת הסביבה.
</t>
  </si>
  <si>
    <t>setl_all_2013shp_20Jul_1258</t>
  </si>
  <si>
    <t>stat2011_weighted_center2013_20Jul_1258</t>
  </si>
  <si>
    <t>milestones_merge</t>
  </si>
  <si>
    <t>עדכון לשכבה מהפצה קודמת בשם milestones</t>
  </si>
  <si>
    <t>עידכון לשכבה מהפצה קודמת בשם roads</t>
  </si>
  <si>
    <t>עידכון לשכבה מהפצה קודמת בשם blue_line</t>
  </si>
  <si>
    <t>עידכון לשכבה מהפצה קודמת בשם achrazot</t>
  </si>
  <si>
    <t>rout3</t>
  </si>
  <si>
    <t>ALL_TABA_new</t>
  </si>
  <si>
    <t>achrazot_new</t>
  </si>
  <si>
    <t xml:space="preserve">הכרזות - נתיבי ישראל </t>
  </si>
  <si>
    <t xml:space="preserve">אסמכתה חוקית להפקעת שטחים לטובת דרכים
</t>
  </si>
  <si>
    <t>תב"עות נתיבי ישראל</t>
  </si>
  <si>
    <t>תוכניות בניין עיר של כבישים הנמצאים בתחום האחריות של נת"י</t>
  </si>
  <si>
    <t>קטעי כביש לפי תחום אחריות</t>
  </si>
  <si>
    <t>כל הכבישים הבינעירוניים בארץ, בחלוקה לתחומי אחריות בין רשויות התמרור  השונות ותחומי אחריות ה-PFI .</t>
  </si>
  <si>
    <t>מיקום ומספר אבני הק"מ שפרוסות לאורך הכבישים הבינעירוניים</t>
  </si>
  <si>
    <t>חצי מטר</t>
  </si>
  <si>
    <t>כמות המשקעים החציונית  2010-1981</t>
  </si>
  <si>
    <t>כמות הגשם השנתית החציונית בישראל בהתבסס על 30 סריגים של מיפוי הגשם השנתי בשנים 1980/1-2009/10</t>
  </si>
  <si>
    <t>כמות המשקעים השנתית 2010-1981 - רבעון תחתון</t>
  </si>
  <si>
    <t>כמות הגשם השנתית בישראל, שכמותה או נמוכה ממנה מתקבלת בהסתברות  של 25% בהתבסס על 30 סריגים של מיפוי הגשם השנתי.</t>
  </si>
  <si>
    <t>כמות המשקעים השנתית 2010-1981 - רבעון עליון</t>
  </si>
  <si>
    <t>כמות הגשם השנתית בישראל, שכמותה או נמוכה ממנה מתקבלת בהסתברות  של 75% בהתבסס על 30 סריגים של מיפוי הגשם השנתי.</t>
  </si>
  <si>
    <t>כמות המשקעים בשנת 1991/2 - שנה גשומה במיוחד</t>
  </si>
  <si>
    <t>כמות הגשם בעונת 1991/2 בהתבסס על כ-500 תחנות פעילות.</t>
  </si>
  <si>
    <t>כמות המשקעים בשנת 1998/9 - שנה יבשה במיוחד</t>
  </si>
  <si>
    <t>כמות הגשם בעונת 1998/9 בהתבסס על כ-450 תחנות פעילות.</t>
  </si>
  <si>
    <t>מהלך קו הגשם השנתי - 200 מ"מ בתקופה 2010-1981</t>
  </si>
  <si>
    <t>מיקומים שונים של  קו הצחיחות בתקופה 1981-2010 (ממוצע, קיצוני, חציון, רבעון עליון ותחתון) בהתבסס על 30 סריגי גשם שנתיים.</t>
  </si>
  <si>
    <t>גשם משקעים, איזוהיטה, צחיחות</t>
  </si>
  <si>
    <t>קילומטר</t>
  </si>
  <si>
    <t>ישראל, מרכז</t>
  </si>
  <si>
    <t>מבוסס אינטרפולציה</t>
  </si>
  <si>
    <t>100K</t>
  </si>
  <si>
    <t>ממוצע שנתי של ימי גשם מעל סף 0.1 של מ"מ 2010-1981</t>
  </si>
  <si>
    <t>ממוצע שנתי של ימי הגשם בישראל בהתבסס על כ-200 תחנות ותוך התחשבות בטופוגרפיה.</t>
  </si>
  <si>
    <t>ימי גשם, משקעים, אקלים</t>
  </si>
  <si>
    <t>ממוצע שנתי של ימי גשם מסף של 1 מ"מ ומעלה 2010-1981</t>
  </si>
  <si>
    <t>ממוצע שנתי של ימי הגשם מ-1 מ"מ ומעלה בהתבסס על כ-200 תחנות ותוך התחשבות בטופוגרפיה.</t>
  </si>
  <si>
    <t>ממוצע שנתי של ימי גשם מסף של 5 מ"מ ומעלה 2010-1981</t>
  </si>
  <si>
    <t>ממוצע שנתי של ימי הגשם מ-5 מ"מ ומעלה בהתבסס על כ-200 תחנות ותוך התחשבות בטופוגרפיה.</t>
  </si>
  <si>
    <t>ממוצע שנתי של ימי גשם מסף של 10 מ"מ ומעלה 2010-1981</t>
  </si>
  <si>
    <t>ממוצע שנתי של ימי הגשם מ-10 מ"מ ומעלה בהתבסס על כ-200 תחנות ותוך התחשבות בטופוגרפיה.</t>
  </si>
  <si>
    <t>ממוצע שנתי של ימי גשם מסף של 25 מ"מ ומעלה 2010-1981</t>
  </si>
  <si>
    <t>ממוצע שנתי של ימי הגשם מ-25 מ"מ ומעלה בהתבסס על כ-200 תחנות ותוך התחשבות בטופוגרפיה.</t>
  </si>
  <si>
    <t>ממוצע שנתי של ימי גשם מסף של 50 מ"מ ומעלה 2010-1981</t>
  </si>
  <si>
    <t>ממוצע שנתי של ימי הגשם מ-50 מ"מ ומעלה בהתבסס על כ-200 תחנות ותוך התחשבות בטופוגרפיה.</t>
  </si>
  <si>
    <t>טמפרטורת מקסימום יומית ממוצעת בינואר 2009-1995</t>
  </si>
  <si>
    <t>ממוצע חודשי של טמפרטורות המקסימום היומית בינואר בהתבסס על תחנות אקלימיות רבות של השמ"ט ומשרדי ממשלה נוספים</t>
  </si>
  <si>
    <t>טמפרטורה, אקלים</t>
  </si>
  <si>
    <t>משוואות רגרסיה</t>
  </si>
  <si>
    <t>2.5mb</t>
  </si>
  <si>
    <t>טמפרטורת מקסימום יומית ממוצעת בפברואר 2009-1995</t>
  </si>
  <si>
    <t>ממוצע חודשי של טמפרטורות המקסימום היומית בפברואר בהתבסס על תחנות אקלימיות רבות של השמ"ט ומשרדי ממשלה נוספים</t>
  </si>
  <si>
    <t>טמפרטורת מקסימום יומית ממוצעת במרץ 2009-1995</t>
  </si>
  <si>
    <t>ממוצע חודשי של טמפרטורות המקסימום היומית במרץ בהתבסס על תחנות אקלימיות רבות של השמ"ט ומשרדי ממשלה נוספים</t>
  </si>
  <si>
    <t>טמפרטורת מקסימום יומית ממוצעת באפריל 2009-1995</t>
  </si>
  <si>
    <t>ממוצע חודשי של טמפרטורות המקסימום היומית באפריל בהתבסס על תחנות אקלימיות רבות של השמ"ט ומשרדי ממשלה נוספים</t>
  </si>
  <si>
    <t>טמפרטורת מקסימום יומית ממוצעת במאי 2009-1995</t>
  </si>
  <si>
    <t>ממוצע חודשי של טמפרטורות המקסימום היומית במאי בהתבסס על תחנות אקלימיות רבות של השמ"ט ומשרדי ממשלה נוספים</t>
  </si>
  <si>
    <t>טמפרטורת מקסימום יומית ממוצעת ביוני 2009-1995</t>
  </si>
  <si>
    <t>ממוצע חודשי של טמפרטורות המקסימום היומית ביוני בהתבסס על תחנות אקלימיות רבות של השמ"ט ומשרדי ממשלה נוספים</t>
  </si>
  <si>
    <t>טמפרטורת מקסימום יומית ממוצעת ביולי 2009-1995</t>
  </si>
  <si>
    <t>ממוצע חודשי של טמפרטורות המקסימום היומית ביולי בהתבסס על תחנות אקלימיות רבות של השמ"ט ומשרדי ממשלה נוספים</t>
  </si>
  <si>
    <t>טמפרטורת מקסימום יומית ממוצעת באוגוסט 2009-1995</t>
  </si>
  <si>
    <t>ממוצע חודשי של טמפרטורות המקסימום היומית באוגוסט בהתבסס על תחנות אקלימיות רבות של השמ"ט ומשרדי ממשלה נוספים</t>
  </si>
  <si>
    <t>טמפרטורת מקסימום יומית ממוצעת בספטמבר 2009-1995</t>
  </si>
  <si>
    <t>ממוצע חודשי של טמפרטורות המקסימום היומית בספטמבר בהתבסס על תחנות אקלימיות רבות של השמ"ט ומשרדי ממשלה נוספים</t>
  </si>
  <si>
    <t>טמפרטורת מקסימום יומית ממוצעת באוקטובר 2009-1995</t>
  </si>
  <si>
    <t>ממוצע חודשי של טמפרטורות המקסימום היומית באוקטובר בהתבסס על תחנות אקלימיות רבות של השמ"ט ומשרדי ממשלה נוספים</t>
  </si>
  <si>
    <t>טמפרטורת מקסימום יומית ממוצעת בנובמבר 2009-1995</t>
  </si>
  <si>
    <t>ממוצע חודשי של טמפרטורות המקסימום היומית בנובמבר בהתבסס על תחנות אקלימיות רבות של השמ"ט ומשרדי ממשלה נוספים</t>
  </si>
  <si>
    <t>טמפרטורת מקסימום יומית ממוצעת בדצמבר 2009-1995</t>
  </si>
  <si>
    <t>ממוצע חודשי של טמפרטורות המקסימום היומית בדצמבר בהתבסס על תחנות אקלימיות רבות של השמ"ט ומשרדי ממשלה נוספים</t>
  </si>
  <si>
    <t>הפרש המשקעים השנתי בין ממוצעי  2010-1981 לממוצעי 1990-1961</t>
  </si>
  <si>
    <t>הפרשי הגשם בין שתי תקופות התקן בהתבסס על כ- 400 תחנות שפעלו בשתיהן</t>
  </si>
  <si>
    <t>יחס המשקעים השנתי בין ממוצעי  2010-1981 לממוצעי 1990-1961</t>
  </si>
  <si>
    <t>יחס הגשם בין שתי תקופות התקן בהתבסס על כ- 400 תחנות שפעלו בשתיהן</t>
  </si>
  <si>
    <t>1991-2</t>
  </si>
  <si>
    <t>1998-9</t>
  </si>
  <si>
    <t>1mm</t>
  </si>
  <si>
    <t>5mm</t>
  </si>
  <si>
    <t>10mm</t>
  </si>
  <si>
    <t>25mm</t>
  </si>
  <si>
    <t>50mm</t>
  </si>
  <si>
    <t>January_max</t>
  </si>
  <si>
    <t>February_max</t>
  </si>
  <si>
    <t>March_max</t>
  </si>
  <si>
    <t>April_max</t>
  </si>
  <si>
    <t>May_max</t>
  </si>
  <si>
    <t>June_max</t>
  </si>
  <si>
    <t>July_max</t>
  </si>
  <si>
    <t>August_max</t>
  </si>
  <si>
    <t>September_max</t>
  </si>
  <si>
    <t>October_max</t>
  </si>
  <si>
    <t>November_max</t>
  </si>
  <si>
    <t>December_max</t>
  </si>
  <si>
    <t>200mm_location</t>
  </si>
  <si>
    <t>1st_quartile</t>
  </si>
  <si>
    <t>3rd_quartile</t>
  </si>
  <si>
    <t>Median</t>
  </si>
  <si>
    <t>01mm_days</t>
  </si>
  <si>
    <t>ratio 81-10_61-90</t>
  </si>
  <si>
    <t>annual_mean</t>
  </si>
  <si>
    <t>difference 81-10_61-90</t>
  </si>
  <si>
    <t>עדכון שכבה</t>
  </si>
  <si>
    <t>קוים כחולים</t>
  </si>
  <si>
    <t>מגרשים</t>
  </si>
  <si>
    <t>kavim_kcholim</t>
  </si>
  <si>
    <t>kashani@ingl.co.il</t>
  </si>
  <si>
    <t>גיל קשאני</t>
  </si>
  <si>
    <t>migrashim</t>
  </si>
  <si>
    <t>סקרים</t>
  </si>
  <si>
    <t xml:space="preserve">מחליפה שכבה מהפצה קודמת בשם GvulotTochniotRetzef </t>
  </si>
  <si>
    <t>שינוי שם לשכבה סקרים102011 מהפצה 11 לסקרים</t>
  </si>
  <si>
    <t>מסגרות מעונות יום משפחתונים וצהרונים</t>
  </si>
  <si>
    <t xml:space="preserve">השכבה מכילה מידע לגבי מיקום המסגרת, שם הארגון האחראית מנהלת המסגרת ופרטים נוספים </t>
  </si>
  <si>
    <t>מסגרות מעונות יום</t>
  </si>
  <si>
    <t>שבועי</t>
  </si>
  <si>
    <t>MAON</t>
  </si>
  <si>
    <t>הרשות להסדרת התיישבות הבדואים בנגב</t>
  </si>
  <si>
    <t>shirang@energy.gov.il</t>
  </si>
  <si>
    <t>שירן ג</t>
  </si>
  <si>
    <t>02-5006784</t>
  </si>
  <si>
    <t>רנטה בן-מיכאל</t>
  </si>
  <si>
    <t>maw@mod.gov.il</t>
  </si>
  <si>
    <t>אילן לדל</t>
  </si>
  <si>
    <t>מעבד נתונים+GIS</t>
  </si>
  <si>
    <t>ilan_l@gii.co.il</t>
  </si>
  <si>
    <t>רשות מקרקעי ישראל</t>
  </si>
  <si>
    <t>משרד הכלכלה</t>
  </si>
  <si>
    <t>תמ"א 3</t>
  </si>
  <si>
    <t>תכנית מתאר ארצית לדרכים</t>
  </si>
  <si>
    <t>תכנית המתאר הארצית לדרכים קובעת הוראות תכנוניות בנושא דרכים ותחבורה ברמה הארצית. המידע הקיים עבור התכנית כולל את מסמכי התכנית המקורית וכל שינוייה של התכנית.</t>
  </si>
  <si>
    <t>תמא/ 3, תמ"א/ 3, דרכים, תוואי דרך, תחבורה, תכנון, תכנית מתאר, תכנית מתאר ארצית, תמ"א, תמא, תמאות, תמ"אות, משרד הפנים, מינהל התכנון</t>
  </si>
  <si>
    <t>אוקט-14</t>
  </si>
  <si>
    <t xml:space="preserve">המידע איננו סטטוטורי. השימוש בהתאם לרשיון השימוש של מרכז המידע הגיאוגרפי-תכנוני של משרד הפנים. </t>
  </si>
  <si>
    <t>ראסטר + ווקטור</t>
  </si>
  <si>
    <t>מרובה</t>
  </si>
  <si>
    <t>המידע הסטטוטורי של משרד הפנים נאסף באופן שוטף בשלבי הפקדה ו/או אישור התכניות.
המידע מתעדכן בשוטף, מומלץ להתעדכן במידע באמצעות אתר האינטרנט של משרד הפנים.</t>
  </si>
  <si>
    <t>552 MB</t>
  </si>
  <si>
    <t>מנהל אגף מידע גאוגרפי וטכנולוגיית מידע, מינהל התכנון.</t>
  </si>
  <si>
    <t>תכנית האם כוללת את אוסף התשריטים הסרוקים והמעוגנים וכל שכבות המידע הווקטוריות הקיימות, בפורמטים של ArcView ו/או AutoCAD.
מטעמי נוחות השימוש, שינויים וחלקים שונים של התכנית לא נקלטו למערכת המטה-דאטה בנפרד. באתר משרד הפנים ניתן לצפות ולהוריד כל אחת מהתכניות בנפרד.</t>
  </si>
  <si>
    <t>תמ"א 4</t>
  </si>
  <si>
    <t>תכנית מתאר ארצית לנתב"ג</t>
  </si>
  <si>
    <t>תכנית המתאר הארצית לנתב"ג קובעת הוראות תכנוניות בנושא זה ברמה הארצית.המידע הקיים עבור התכנית כולל את מסמכי התכנית המקורית וכל שינוייה של התכנית.</t>
  </si>
  <si>
    <t>תמא/ 4, תמ"א/ 4, נתב"ג, תעופה, תחבורה, תכנון, תכנית מתאר, תכנית מתאר ארצית, תמ"א, תמא, תמאות, תמ"אות, משרד הפנים, מינהל התכנון</t>
  </si>
  <si>
    <t>151 MB</t>
  </si>
  <si>
    <t>תמ"א 5</t>
  </si>
  <si>
    <t>תכנית מתאר ארצית לדרך מהירה ת"א ושדה תעופה לוד</t>
  </si>
  <si>
    <t>תכנית המתאר הארצית קובעת הוראות תכנוניות לדרך מהירה ת"א שדה תעופה לוד. המידע הקיים עבור התכנית כולל את מסמכי התכנית המקורית וכל שינוייה של התכנית.</t>
  </si>
  <si>
    <t>תמא/ 5, תמ"א/ 5, דרכים, נתב"ג, תעופה, תכנון, תכנית מתאר, תכנית מתאר ארצית, תמ"א, תמא, תמאות, תמ"אות, משרד הפנים, מינהל התכנון</t>
  </si>
  <si>
    <t>20 MB</t>
  </si>
  <si>
    <t>תכנית מתאר ארצית לגנים לאומיים, שמורות טבע ושמורות נוף</t>
  </si>
  <si>
    <t>תכנית המתאר הארצית לגנים לאומיים, שמורות טבע ושמורות נוף קובעת הוראות תכנוניות בנושאים אלו ברמה הארצית. המידע הקיים עבור התכנית כולל את מסמכי התכנית המקורית וכל שינוייה של התכנית.</t>
  </si>
  <si>
    <t>תמא/ 8, תמ"א/ 8, גנים, גנים לאומיים, שמורות, שמורות טבע, שמורות נוף, תכנון, תכנית מתאר, תכנית מתאר ארצית, תמ"א, תמא, תמאות, תמ"אות, משרד הפנים, מינהל התכנון</t>
  </si>
  <si>
    <t>19 MB</t>
  </si>
  <si>
    <t>תמ"א 10</t>
  </si>
  <si>
    <t>תכנית מתאר ארצית לתחנות כוח ורשת החשמל</t>
  </si>
  <si>
    <t>תכנית המתאר הארצית לתחנות כוח ורשת החשמל קובעת הוראות תכנוניות בנושאים אלו ברמה הארצית. המידע הקיים עבור התכנית כולל את מסמכי התכנית המקורית וכל שינוייה של התכנית.</t>
  </si>
  <si>
    <t>תמא/ 10, תמ"א/ 10,תחנת כוח, תחנות, חשמל, רשת החשמל, תכנון, תכנית מתאר, תכנית מתאר ארצית, תמ"א, תמא, תמאות, תמ"אות, משרד הפנים, מינהל התכנון</t>
  </si>
  <si>
    <t>1190 MB</t>
  </si>
  <si>
    <t>תמ"א 11</t>
  </si>
  <si>
    <t>תכנית מתאר ארצית לאיגום, החדרה וניצול מים עיליים</t>
  </si>
  <si>
    <t>תכנית המתאר הארצית לאיגום, החדרה וניצול מים עיליים קובעת הוראות תכנוניות בנושאים אלו ברמה הארצית. המידע הקיים עבור התכנית כולל את מסמכי התכנית המקורית וכל שינוייה של התכנית.</t>
  </si>
  <si>
    <t>תמא/ 11, תמ"א/ 11, איגום מים, החדרת מים, ניצול מים, מים, מים עיליים, תכנון, תכנית מתאר, תכנית מתאר ארצית, תמ"א, תמא, תמאות, תמ"אות, משרד הפנים, מינהל התכנון</t>
  </si>
  <si>
    <t>15.7 MB</t>
  </si>
  <si>
    <t>תמ"א 12</t>
  </si>
  <si>
    <t>תכנית מתאר ארצית למפעלי תיירות ונופש</t>
  </si>
  <si>
    <t>תכנית המתאר הארצית למפעלי תיירות ונופש קובעת הוראות תכנוניות בנושאים אלו ברמה הארצית. המידע הקיים עבור התכנית כולל את מסמכי התכנית המקורית וכל שינוייה של התכנית.</t>
  </si>
  <si>
    <t>תמא/ 12, תמ"א/ 12, תיירות, נופש, תכנון, תכנית מתאר, תכנית מתאר ארצית, תמ"א, תמא, תמאות, תמ"אות, משרד הפנים, מינהל התכנון</t>
  </si>
  <si>
    <t>תמ"א 13</t>
  </si>
  <si>
    <t>תכנית מתאר ארצית לחוף הים התיכון, מרחב הכינרת ומפרץ אילת</t>
  </si>
  <si>
    <t>תכנית המתאר הארצית לחוף הים התיכון, מרחב הכינרת ומפרץ אילת קובעת הוראות תכנוניות בנושאים אלו ברמה הארצית. המידע הקיים עבור התכנית כולל את מסמכי התכנית המקורית וכל שינוייה של התכנית.</t>
  </si>
  <si>
    <t>תמא/ 13, תמ"א/ 13, חוף, חופים, ים, ים תיכון, כינרת, כנרת, מפרץ אילת, נמלים, תכנון, תכנית מתאר, תכנית מתאר ארצית, תמ"א, תמא, תמאות, תמ"אות, משרד הפנים, מינהל התכנון</t>
  </si>
  <si>
    <t>1260 MB</t>
  </si>
  <si>
    <t>תמ"א 14</t>
  </si>
  <si>
    <t>תכנית המתאר הארצית לכריה וחציבה קובעת הוראות תכנוניות בנושאים אלו ברמה הארצית. המידע הקיים עבור התכנית כולל את מסמכי התכנית המקורית וכל שינוייה של התכנית.</t>
  </si>
  <si>
    <t>תמא/ 14, תמ"א/ 14, כריה, חציבה, תכנון, תכנית מתאר, תכנית מתאר ארצית, תמ"א, תמא, תמאות, תמ"אות, משרד הפנים, מינהל התכנון</t>
  </si>
  <si>
    <t>392 MB</t>
  </si>
  <si>
    <t>תמ"א 15</t>
  </si>
  <si>
    <t>תכנית מתאר ארצית לשדות תעופה</t>
  </si>
  <si>
    <t>תכנית המתאר הארצית לשדות תעופה קובעת הוראות תכנוניות בנושא זה ברמה הארצית. המידע הקיים עבור התכנית כולל את מסמכי התכנית המקורית וכל שינוייה של התכנית.</t>
  </si>
  <si>
    <t>תמא/ 15, תמ"א/ 15, תעופה, שדות תעופה, תחבורה, תכנון, תכנית מתאר, תכנית מתאר ארצית, תמ"א, תמא, תמאות, תמ"אות, משרד הפנים, מינהל התכנון</t>
  </si>
  <si>
    <t>15 MB</t>
  </si>
  <si>
    <t>תמ"א 16</t>
  </si>
  <si>
    <t>תכנית מתאר ארצית לסילוק אשפה</t>
  </si>
  <si>
    <t>תכנית המתאר הארצית לסילוק אשפה קובעת הוראות תכנוניות בנושא זה ברמה הארצית. המידע הקיים עבור התכנית כולל את מסמכי התכנית המקורית וכל שינוייה של התכנית.</t>
  </si>
  <si>
    <t>תמא/ 16, תמ"א/ 16, אשפה, הטמנה, פסולת, תכנון, תכנית מתאר, תכנית מתאר ארצית, תמ"א, תמא, תמאות, תמ"אות, משרד הפנים, מינהל התכנון</t>
  </si>
  <si>
    <t>681 MB</t>
  </si>
  <si>
    <t>תמ"א 18</t>
  </si>
  <si>
    <t>תכנית מתאר ארצית לתחנות תדלוק</t>
  </si>
  <si>
    <t>תכנית המתאר הארצית לתחנות תדלוק קובעת הוראות תכנוניות בנושא זה ברמה הארצית. המידע הקיים עבור התכנית כולל את מסמכי התכנית המקורית וכל שינוייה של התכנית.</t>
  </si>
  <si>
    <t>תמא/ 18, תמ"א/ 18, דלק, תחנות דלק, תדלוק, תכנון, תכנית מתאר, תכנית מתאר ארצית, תמ"א, תמא, תמאות, תמ"אות, משרד הפנים, מינהל התכנון</t>
  </si>
  <si>
    <t>1250 MB</t>
  </si>
  <si>
    <t>תמ"א 19</t>
  </si>
  <si>
    <t>תכנית מתאר ארצית לבתי עלמין</t>
  </si>
  <si>
    <t>תכנית המתאר הארצית לבתי עלמין קובעת הוראות תכנוניות בנושא זה ברמה הארצית. המידע הקיים עבור התכנית כולל את מסמכי התכנית המקורית וכל שינוייה של התכנית.</t>
  </si>
  <si>
    <t>תמא/ 19, תמ"א/ 19, בית קברות, בית עלמין, תכנון, תכנית מתאר, תכנית מתאר ארצית, תמ"א, תמא, תמאות, תמ"אות, משרד הפנים, מינהל התכנון</t>
  </si>
  <si>
    <t>66.5 MB</t>
  </si>
  <si>
    <t>תמ"א 21</t>
  </si>
  <si>
    <t>תכנית מתאר ארצית לאתרי מלחמת יום העצמאות</t>
  </si>
  <si>
    <t>תכנית המתאר הארצית לאתרי מלחמת יום העצמאות קובעת הוראות תכנוניות בנושא זה ברמה הארצית. המידע הקיים עבור התכנית כולל את מסמכי התכנית המקורית וכל שינוייה של התכנית.</t>
  </si>
  <si>
    <t>תמא/ 21, תמ"א/ 21, מלחמת יום העצמאות, אתרים, הנצחה, תכנון, תכנית מתאר, תכנית מתאר ארצית, תמ"א, תמא, תמאות, תמ"אות, משרד הפנים, מינהל התכנון</t>
  </si>
  <si>
    <t>6.16 MB</t>
  </si>
  <si>
    <t>תכנית האם כוללת את אוסף התשריטים הסרוקים והמעוגנים וכל שכבות המידע ווקטוריות הקיימות, בפורמטים של ArcView ו/או AutoCAD.
מטעמי נוחות השימוש, שינויים וחלקים שונים של התכנית לא נקלטו למערכת המטה-דאטה בנפרד. באתר משרד הפנים ניתן לצפות ולהוריד כל אחת מהתכניות בנפרד.</t>
  </si>
  <si>
    <t>תמ"א 22</t>
  </si>
  <si>
    <t>תכנית מתאר ארצית ליער וייעור</t>
  </si>
  <si>
    <t>תכנית המתאר הארצית ליער וייעור קובעת הוראות תכנוניות בנושאים אלו ברמה הארצית. המידע הקיים עבור התכנית כולל את מסמכי התכנית המקורית וכל שינוייה של התכנית.</t>
  </si>
  <si>
    <t>תמא/ 22, תמ"א/ 22, יער, ייעור, תחום יער, תכנון, תכנית מתאר, תכנית מתאר ארצית, תמ"א, תמא, תמאות, תמ"אות, משרד הפנים, מינהל התכנון</t>
  </si>
  <si>
    <t>317 MB</t>
  </si>
  <si>
    <t>תמ"א 23</t>
  </si>
  <si>
    <t>תכנית מתאר ארצית למסילות ברזל</t>
  </si>
  <si>
    <t>תכנית המתאר הארצית למסילות ברזל קובעת הוראות תכנוניות בנושא זה ברמה הארצית. המידע הקיים עבור התכנית כולל את מסמכי התכנית המקורית וכל שינוייה של התכנית.</t>
  </si>
  <si>
    <t>תמא/ 23, תמ"א/ 23, מסילות, רכבת, תחנות, תוואי רכבת, תחבורה, תכנון, תכנית מתאר, תכנית מתאר ארצית, תמ"א, תמא, תמאות, תמ"אות, משרד הפנים, מינהל התכנון</t>
  </si>
  <si>
    <t>938 MB</t>
  </si>
  <si>
    <t>תמ"א 24</t>
  </si>
  <si>
    <t>תכנית מתאר ארצית לבתי סוהר</t>
  </si>
  <si>
    <t>תכנית המתאר הארצית לבתי סוהר קובעת הוראות תכנוניות בנושא זה ברמה הארצית. המידע הקיים עבור התכנית כולל את מסמכי התכנית המקורית וכל שינוייה של התכנית.</t>
  </si>
  <si>
    <t>תמא/ 24, תמ"א/ 24, בתי סוהר, בתי כלא, תכנון, תכנית מתאר, תכנית מתאר ארצית, תמ"א, תמא, תמאות, תמ"אות, משרד הפנים, מינהל התכנון</t>
  </si>
  <si>
    <t>15.6 MB</t>
  </si>
  <si>
    <t>תמ"א 29</t>
  </si>
  <si>
    <t>תכנית מתאר ארצית לאתרי הנצחה מחוזות ירושלים וחיפה</t>
  </si>
  <si>
    <t>תכנית המתאר הארצית לאתרי הנצחה במחוזות ירושלים וחיפה קובעת הוראות תכנוניות בנושא זה. המידע הקיים עבור התכנית כולל את מסמכי התכנית המקורית וכל שינוייה של התכנית.</t>
  </si>
  <si>
    <t>תמא/ 29, תמ"א/ 29, אתרי הנצחה, הנצחה, ירושלים, חיפה, תכנון, תכנית מתאר, תכנית מתאר ארצית, תמ"א, תמא, תמאות, תמ"אות, משרד הפנים, מינהל התכנון</t>
  </si>
  <si>
    <t>6.6 MB</t>
  </si>
  <si>
    <t>תמ"א 30</t>
  </si>
  <si>
    <t>תכנית מתאר ארצית לדרום מפרץ חיפה</t>
  </si>
  <si>
    <t>תכנית המתאר הארצית לדרום מפרץ חיפה קובעת הוראות תכנוניות בנושא זה. המידע הקיים עבור התכנית כולל את מסמכי התכנית המקורית וכל שינוייה של התכנית.</t>
  </si>
  <si>
    <t>תמא/ 30, תמ"א/ 30, מפרץ, חיפה, תכנית מתאר, תכנית מתאר ארצית, תמ"א, תמא, תמאות, תמ"אות, משרד הפנים, מינהל התכנון</t>
  </si>
  <si>
    <t>294 MB</t>
  </si>
  <si>
    <t>תמ"א 31/ א</t>
  </si>
  <si>
    <t>תכנית המתאר הארצית לכביש 6 קובעת הוראות תכנוניות בנושא כביש 6. המידע הקיים עבור התכנית כולל את מסמכי התכנית המקורית וכל שינוייה של התכנית.</t>
  </si>
  <si>
    <t>תמא/ 31/ א, תמ"א/ 31/ א, דרכים, תוואי דרך, כביש 6, תכנון, תכנית מתאר, תכנית מתאר ארצית, תמ"א, תמא, תמאות, תמ"אות, משרד הפנים, מינהל התכנון</t>
  </si>
  <si>
    <t>1390 MB</t>
  </si>
  <si>
    <t>תמ"א 32</t>
  </si>
  <si>
    <t>תכנית מתאר ארצית למשק הגפ"מ</t>
  </si>
  <si>
    <t>תכנית המתאר הארצית למשק הגפ"מ קובעת הוראות תכנוניות בנושא זה ברמה הארצית. המידע הקיים עבור התכנית כולל את מסמכי התכנית המקורית וכל שינוייה של התכנית.</t>
  </si>
  <si>
    <t>תמא/ 32, תמ"א/ 32, גפ"מ, גז, גז פחמימני, גז פחמימני מעובה תכנון, תכנית מתאר, תכנית מתאר ארצית, תמ"א, תמא, תמאות, תמ"אות, משרד הפנים, מינהל התכנון</t>
  </si>
  <si>
    <t>117 MB</t>
  </si>
  <si>
    <t>תמ"א 34</t>
  </si>
  <si>
    <t>תכנית מתאר ארצית למשק המים</t>
  </si>
  <si>
    <t>תכנית המתאר הארצית למשק המים קובעת הוראות תכנוניות בנושא זה ברמה הארצית. המידע הקיים עבור התכנית כולל את מסמכי התכנית המקורית וכל שינוייה של התכנית.</t>
  </si>
  <si>
    <t>תמא/ 34, תמ"א/ 34, מים, משק המים, ביוב, תכנון, תכנית מתאר, תכנית מתאר ארצית, תמ"א, תמא, תמאות, תמ"אות, משרד הפנים, מינהל התכנון</t>
  </si>
  <si>
    <t>432 MB</t>
  </si>
  <si>
    <t>תמ"א 35</t>
  </si>
  <si>
    <t>תכנית מתאר ארצית המשולבת לבניה, פיתוח ושימור</t>
  </si>
  <si>
    <t>תכנית המתאר הארצית המשולבת לבניה, פיתוח ושימור קובעת הוראות תכנוניות בנושאים אלו ברמה הארצית. המידע הקיים עבור התכנית כולל את מסמכי התכנית המקורית וכל שינוייה של התכנית.</t>
  </si>
  <si>
    <t>תמא/ 35, תמ"א/ 35, מרקמים, ישובים מיוחדים, פיתוח ושימור, שטחים פתוחים,תכנון, תכנית מתאר, תכנית מתאר ארצית, תמ"א, תמא, תמאות, תמ"אות, משרד הפנים, מינהל התכנון</t>
  </si>
  <si>
    <t>963 MB</t>
  </si>
  <si>
    <t>תמ"א 36</t>
  </si>
  <si>
    <t>תכנית מתאר ארצית למתקני תקשורת</t>
  </si>
  <si>
    <t>תכנית המתאר הארצית למתקני תקשורת קובעת הוראות תכנוניות בנושא זה ברמה הארצית. המידע הקיים עבור התכנית כולל את מסמכי התכנית המקורית וכל שינוייה של התכנית.</t>
  </si>
  <si>
    <t>תמא/ 36, תמ"א/ 36, מתקנים, תקשורת, מתקני תקשורת, תכנון, תכנית מתאר, תכנית מתאר ארצית, תמ"א, תמא, תמאות, תמ"אות, משרד הפנים, מינהל התכנון</t>
  </si>
  <si>
    <t>1.83 MB</t>
  </si>
  <si>
    <t>תמ"א 37</t>
  </si>
  <si>
    <t>תכנית מתאר ארצית לגז טבעי ומערכת הולכת הגז</t>
  </si>
  <si>
    <t>תכנית המתאר הארצית לגז טבעי ומערכת הולכת הגז קובעת הוראות תכנוניות בנושאים אלו ברמה הארצית. המידע הקיים עבור התכנית כולל את מסמכי התכנית המקורית וכל שינוייה של התכנית.</t>
  </si>
  <si>
    <t>תמא/ 37, תמ"א/ 37, גז, הולכת הגז, תכנון, תכנית מתאר, תכנית מתאר ארצית, תמ"א, תמא, תמאות, תמ"אות, משרד הפנים, מינהל התכנון</t>
  </si>
  <si>
    <t>3250 MB</t>
  </si>
  <si>
    <t>תמ"א 38</t>
  </si>
  <si>
    <t>תכנית מתאר ארצית לחיזוק מבנים בפני רעידות אדמה</t>
  </si>
  <si>
    <t>תכנית המתאר הארצית לחיזוק מבנים בפני רעידות אדמה קובעת הוראות תכנוניות בנושא זה ברמה הארצית. המידע הקיים עבור התכנית כולל את מסמכי התכנית המקורית וכל שינוייה של התכנית.</t>
  </si>
  <si>
    <t>תמא/ 38, תמ"א/ 38, רעידות אדמה, חיזוק מבנים, תכנון, תכנית מתאר, תכנית מתאר ארצית, תמ"א, תמא, תמאות, תמ"אות, משרד הפנים, מינהל התכנון</t>
  </si>
  <si>
    <t>9.9 MB</t>
  </si>
  <si>
    <t>תמ"א 39</t>
  </si>
  <si>
    <t>תכנית מתאר ארצית למרחב ניצנים וצפון אשקלון</t>
  </si>
  <si>
    <t>תכנית המתאר הארצית למרחב ניצנים וצפון אשקלון קובעת הוראות תכנוניות בנושא זה. המידע הקיים עבור התכנית כולל את מסמכי התכנית המקורית וכל שינוייה של התכנית.</t>
  </si>
  <si>
    <t>תמא/ 39, תמ"א/ 39, מיצנים, אשקלון, תכנון, תכנית מתאר, תכנית מתאר ארצית, תמ"א, תמא, תמאות, תמ"אות, משרד הפנים, מינהל התכנון</t>
  </si>
  <si>
    <t>706 MB</t>
  </si>
  <si>
    <t>תמ"א 46</t>
  </si>
  <si>
    <t>תכנית מתאר ארצית למתקן קליטה ושהייה למסתננים</t>
  </si>
  <si>
    <t>תכנית המתאר הארצית למתקן קליטה ושהייה למסתננים קובעת הוראות תכנוניות בנושא זה ברמה הארצית. המידע הקיים עבור התכנית כולל את מסמכי התכנית המקורית וכל שינוייה של התכנית.</t>
  </si>
  <si>
    <t>תמא/ 46, תמ"א/ 46, מסתננים, מתקן קליטה, תכנון, תכנית מתאר, תכנית מתאר ארצית, תמ"א, תמא, תמאות, תמ"אות, משרד הפנים, מינהל התכנון</t>
  </si>
  <si>
    <t>329 MB</t>
  </si>
  <si>
    <t>תמ"מ 1</t>
  </si>
  <si>
    <t>תכנית מתאר מחוזית למחוז ירושלים</t>
  </si>
  <si>
    <t>תכנית המתאר המחוזית קובעת הוראות תכנוניות למחוז ירושלים. המידע הקיים עבור התכנית כולל את מסמכי התכנית המקורית וכל שינוייה של התכנית.</t>
  </si>
  <si>
    <t>תממ/ 1, תמ"מ/ 1, תמ"מ ירושלים, מחוז ירושלים, תכנון, תכנית מתאר, תכנית מתאר מחוזית, תמ"מ, תממ, תממים, תמ"מים, משרד הפנים, מינהל התכנון</t>
  </si>
  <si>
    <t>המידע הסטטוטורי של משרד הפנים נאסף באופן שוטף בכל הפקדה או אישור תכניות.
המידע מתעדכן בשוטף, מומלץ להתעדכן במידע באמצעות אתר האינטרנט של במשרד הפנים.</t>
  </si>
  <si>
    <t>820 MB</t>
  </si>
  <si>
    <t>תכנית המחוזית כוללת את אוסף התשריטים הסרוקים והמעוגנים, וכל שכבות המידע הווקטוריות הקיימות, בפורמטים של ArcView ו/או AutoCAD.
מטעמי נוחות השימוש, שינויים וחלקים שונים של התכנית לא נקלטו למערכת המטה-דאטה בנפרד. באתר משרד הפנים ניתן לצפות ולהוריד כל אחד מהתכניות בנפרד.</t>
  </si>
  <si>
    <t>תמ"מ 2</t>
  </si>
  <si>
    <t>תכנית מתאר מחוזית למחוז צפון</t>
  </si>
  <si>
    <t>תכנית המתאר המחוזית קובעת הוראות תכנוניות למחוז צפון. המידע הקיים עבור התכנית כולל את מסמכי התכנית המקורית וכל שינוייה של התכנית.</t>
  </si>
  <si>
    <t>תממ/ 2, תמ"מ/ 2, תמ"מ צפון, מחוז צפון, תכנון, תכנית מתאר, תכנית מתאר מחוזית, תמ"מ, תממ, תממים, תמ"מים, משרד הפנים, מינהל התכנון</t>
  </si>
  <si>
    <t>928 MB</t>
  </si>
  <si>
    <t>תמ"מ 3</t>
  </si>
  <si>
    <t>תכנית מתאר מחוזית למחוז מרכז</t>
  </si>
  <si>
    <t>תכנית המתאר המחוזית קובעת הוראות תכנוניות למחוז מרכז. המידע הקיים עבור התכנית כולל את מסמכי התכנית המקורית וכל שינוייה של התכנית.</t>
  </si>
  <si>
    <t>תממ/ 3, תמ"מ/ 3, תמ"מ מרכז, מחוז מרכז, תכנון, תכנית מתאר, תכנית מתאר מחוזית, תמ"מ, תממ, תממים, תמ"מים, משרד הפנים, מינהל התכנון</t>
  </si>
  <si>
    <t>1020 MB</t>
  </si>
  <si>
    <t>תמ"מ 4</t>
  </si>
  <si>
    <t>תכנית מתאר מחוזית למחוז דרום</t>
  </si>
  <si>
    <t>תכנית המתאר המחוזית קובעת הוראות תכנוניות למחוז דרום, המידע הקיים עבור התכנית כולל את מסמכי התכנית המקורית וכל שינוייה של התכנית.</t>
  </si>
  <si>
    <t>תממ/ 4, תמ"מ/ 4, תמ"מ דרום, מחוז דרום, תכנון, תכנית מתאר, תכנית מתאר מחוזית, תמ"מ, תממ, תממים, תמ"מים, משרד הפנים, מינהל התכנון</t>
  </si>
  <si>
    <t>1050 MB</t>
  </si>
  <si>
    <t>תמ"מ 5</t>
  </si>
  <si>
    <t>תכנית מתאר מחוזית למחוז תל אביב</t>
  </si>
  <si>
    <t>תכנית המתאר המחוזית קובעת הוראות תכנוניות למחוז תל אביב. המידע הקיים עבור התכנית כולל את מסמכי התכנית המקורית וכל שינוייה של התכנית.</t>
  </si>
  <si>
    <t>תממ/ 5, תמ"מ/ 5, תמ"מ תל אביב, מחוז תל אביב, תכנון, תכנית מתאר, תכנית מתאר מחוזית, תמ"מ, תממ, תממים, תמ"מים, משרד הפנים, מינהל התכנון</t>
  </si>
  <si>
    <t>952 MB</t>
  </si>
  <si>
    <t>תמ"מ 6</t>
  </si>
  <si>
    <t>תכנית מתאר מחוזית למחוז חיפה</t>
  </si>
  <si>
    <t>תכנית המתאר המחוזית קובעת הוראות תכנוניות למחוז חיפה. המידע הקיים עבור התכנית כולל את מסמכי התכנית המקורית וכל שינוייה של התכנית.</t>
  </si>
  <si>
    <t>תממ/ 6, תמ"מ/ 5, תמ"מ חיפה, מחוז חיפה, תכנון, תכנית מתאר, תכנית מתאר מחוזית, תמ"מ, תממ, תממים, תמ"מים, משרד הפנים, מינהל התכנון</t>
  </si>
  <si>
    <t>342 MB</t>
  </si>
  <si>
    <t>תת"ל</t>
  </si>
  <si>
    <t>תכנית לתשתיות לאומיות</t>
  </si>
  <si>
    <t>תכניות לתשתיות לאומיות הקובעות הוראות תכנוניות עבור תשתיות לאומיות. המידע הקיים עבור התכנית כולל את מסמכי התכנית המקורית וכל שינוייה של התכנית.</t>
  </si>
  <si>
    <t>תשתיות לאומיות, תתל, תת"ל, תכנון, תכנית מתאר, תכנית מתאר ארצית, תמ"א, תמא, תמאות, תמ"אות, משרד הפנים, מינהל התכנון</t>
  </si>
  <si>
    <t>המידע הסטטוטורי של משרד הפנים נאסף באופן שוטף בכל פרסום, הפקדה או אישור תכניות.
המידע מתעדכן בשוטף, מומלץ להתעדכן במידע באמצעות אתר האינטרנט של במשרד הפנים.</t>
  </si>
  <si>
    <t>13700 MB</t>
  </si>
  <si>
    <t>תכנית תשתיות לאומיות כוללת את אוסף התשריטים הסרוקים והמעוגנים, וכל שכבות המידע הווקטוריות הקיימות, בפורמטים של ArcView ו/או AutoCAD.
מטעמי נוחות השימוש, התכניות הפרטניות, שינויים וחלקים שונים של התכנית לא נקלטו למערכת המטה-דאטה בנפרד. באתר משרד הפנים ניתן לצפות ולהוריד כל אחד מהתכניות בנפרד.</t>
  </si>
  <si>
    <t>קומפילצית דרכים</t>
  </si>
  <si>
    <t>קומפילצית רשת הדרכים הארצית</t>
  </si>
  <si>
    <t>השכבה הוכנה למטרות תכנון, בכדי לתת תמונה מלאה של המצב התכנוני (הסטטוטורי)  של רשת הדרכים הארצית. בקומפילציה נעשה שימוש בוקטורים מקוריים ו/או דיגטציה על בסיס תשריטים מעוגנים של תכניות מתאר ארציות, מחוזיות ותשתיות לאומיות בשלבי אישור, הפקדה/העברה להשגות ופרסום לפי סעיף 77-78. השכבה הוכנה ע"י אגף מידע גיאוגרפי וטכנולוגיית מידע, בשיתוף האגף לתכנון נושאי במינהל התכנון, משרד הפנים.</t>
  </si>
  <si>
    <t>תמא 3, תמ"מ, תת"ל, קומפילציה, דרך, דרכים, תחבורה, תכנון, משרד הפנים, מינהל התכנון</t>
  </si>
  <si>
    <t xml:space="preserve"> הקומפילציה תעודכן באופן שוטף בהתאם לשינויים סטטוטוריים של תכניות דרכים או תכניות שבהן ייעודי דרך, ובהתאם להנחיות האגף לתכנון נושאי. תאריך העדכון האחרון הוא חלק משם השכבה.</t>
  </si>
  <si>
    <t>פןליגון, קו, נקודה</t>
  </si>
  <si>
    <t>איסוף ודיגיציה</t>
  </si>
  <si>
    <t>8.9 MB</t>
  </si>
  <si>
    <t>מקורות המידע:
תכניות דרך או תכניות שיש בהן ייעודי דרך, ומהוות, להחלטת האגף לתכנון נושאי, חלק מרשת הדרכים הארצית:
• תמ"א 3 המקורית על שינוייה
• תמ"א 31/א על שינוייה
• תכניות לתשתיות לאומיות 
• תכניות מתאר מחוזיות</t>
  </si>
  <si>
    <t>קומפילצית תכניות מסילות ברזל</t>
  </si>
  <si>
    <t>קומפילצית תמ"א 23</t>
  </si>
  <si>
    <t>השכבה הוכנה עבור מטרות תכנון, בכדי לתת תמונה כללית של המצב התכנוני בתחום מסילות רכבת בכל הארץ.  השכבה הוכנה ע"י אגף מידע גיאוגרפי וטכנולוגיית מידע, בהתאם להנחיות אגף לתכנון נושאי במינהל התכנון - משרד הפנים ובשיתוף פעולה עם 'רכבת ישראל'.</t>
  </si>
  <si>
    <t>קומפילציה, מסילות, תמ"א 23, רכבת, תמא/ 23, תכנון. תחבורה, משרד הפנים, מינהל התכנון</t>
  </si>
  <si>
    <t>23.8.2012</t>
  </si>
  <si>
    <t xml:space="preserve"> הקומפילציה תעודכן באופן שוטף בהתאם לשינויים סטטוטוריים של תמ"א 23 ובהתאם להנחיות האגף לתכנון נושאי. תאריך העדכון האחרון הוא חלק משם השכבה</t>
  </si>
  <si>
    <t>דיגיציה</t>
  </si>
  <si>
    <t xml:space="preserve">• נקלטו רק תכניות סטטוטוריות (וצווים מלפני שנת 1965)
• נקלטו רק צירי רצועה שאושרו בתכנית (מאושרים ומיועדים לביטול הכוללים הוראות מעבר), צירים מופקדים ומבוטלים אינם נכללים בקומפילציה.
• בכל נקודה נקלטה רק תכנית אחת – העדכנית ביותר.
• הקומפילציה הינה קווית ולכן בתכניות מפורטות שהן פוליגונליות ואינן מפרטות את קו המסילה, נקלט הציר המרכזי בלבד (Center Line).
• ניסוח: עבור מסילות קיימות נקלט תוואי המסילה הקיימת, בהתאם לאורתופוטו מעודכן לשנת 2010, לעיתים ציר זה אינו מתאר במדוייק את התוואי המצויין בתכנית. בשאר המקרים הקומפילציה נקלטה ע"פ תשריטי התכנית המעוגנים. במקרים מסוימים בוצע עיגון מקומי לתשריט באזור המסילה על מנת להגיע לדיוק מירבי.
• הקומפילציה אינה מציגה מיקום תחנות ומתחמים.
• רציפות צירים נבחנה תוך כדי העבודה לגופו של עניין בהתאם לקנ"מ, יחס לתכניות אחרות ובהתאם להנחיות האגף לתכנון נושאי במינהל התכנון.
</t>
  </si>
  <si>
    <t>0.6 MB</t>
  </si>
  <si>
    <t>מקורות המידע:
• תמ"א 23 המקורית על שינוייה
• תמ"א 31/א על שינוייה
• תכניות לתשתיות לאומיות 
• תכניות מתאר מחוזיות 
• שכבות רכבת ישראל: 
o צווים – טרם שנת 1965
o תכניות מתאר מקומיות מפורטות</t>
  </si>
  <si>
    <t>tma_kav_kahol</t>
  </si>
  <si>
    <t>מפות מפתח, תכנון, תוכנית מתאר ארצית, מינהל התכנון, משרד הפנים, קווים כחולים, גיליון, מצב מוצע, תמ"א, תמא</t>
  </si>
  <si>
    <t>הקווים הקחולים מעודכנים באופן שוטף בהתאם לשינויים לתמ"א. תאריך העדכון האחרון הוא חלק משם השכבה.</t>
  </si>
  <si>
    <t>לשכבה קיים קובץ סימבולוגיה תואם (LYR)
תאריך העדכון האחרון הוא חלק משם השכבה, תאריך עדכון של כל קבוצת תמ"אות מתועד בשדה date_idkun
מטעמי נוחות השימוש, לא נקלטו כל תכנית אם למערכת המטה-דאטה בנפרד. באתר משרד הפנים ניתן לצפות ולהוריד כל אחד מהתכניות בנפרד.</t>
  </si>
  <si>
    <t>tma_misgarot</t>
  </si>
  <si>
    <t>מפות מפתח, תכנון, תוכנית מתאר ארצית, מינהל התכנון, משרד הפנים, מסגרות, תחום גיליון, גיליון, מצב מוצע, תמ"א, תמא</t>
  </si>
  <si>
    <t>tmm_kav_kahol</t>
  </si>
  <si>
    <t>מפות מפתח, תכנון, תוכנית מתאר ארצית, מינהל התכנון, משרד הפנים, קווים כחולים, גיליון, מצב מוצע, תמ"מ, תממ</t>
  </si>
  <si>
    <t>tmm_misgarot</t>
  </si>
  <si>
    <t>מפות מפתח, תכנון, תוכנית מתאר ארצית, מינהל התכנון, משרד הפנים, מסגרות, תחום גיליון, גיליון, מצב מוצע, תמ"מ, תממ</t>
  </si>
  <si>
    <t>מפות מפתח (גבול תכנית) תת"לים</t>
  </si>
  <si>
    <t>ttl_all_blue_lines</t>
  </si>
  <si>
    <t>שכבת גבולות התכנית (תשריטי מצב מוצע) שנמצאות בסטטוס פרסום לפי סכיף 77-78, העברה להשגות הציבור ואישור ויש להן גבולות תכנית ברורים ("קווים כחולים") פוליגונליים. השכבה נוצרה ככלי עבודה על מנת לאפשר זיהוי ע"פ מיקום באשר לתכניות החלות ולקבל מידע בסיסי על התכנית והשינויים החלים במקום המבוקש. הקווים הכחולים מעודכנים באופן שוטף בהתאם לשינויים לתת"ל. תאריך העדכון האחרון הוא חלק משם השכבה.</t>
  </si>
  <si>
    <t>מפות מפתח, תכנון, תוכנית לתשתית לאומית, מינהל התכנון, משרד הפנים, קווים כחולים, מצב מוצע, תת"ל, ות"ל</t>
  </si>
  <si>
    <t xml:space="preserve">השכבה נוצרה ע"י אגף מידע גיאוגרפי וטכנולוגית מידע, מינהל התכנון - משרד הפנים, במסגרת פרוייקט יצירת מפות מפתח שמבוצע בשוטף, ככלי עבודה למשתמשי המידע השונים, בקרב גופי תכנון, עובדי המשרד והציבור הרחב. הפוליגונים  נקלטים בשיטה של דיגיטציה לתשריטים מעוגנים או, במידה וקיים, נשלפים מתוך שכבות המידע הווקטוריות של התכנית הקיימים במשרד הפנים. בשל מגבלת הדיוק הנובעת משיטת הקליטה ומהמהימנות המוגבלת של מקורות המידע יש להתייחס לשכבה כשכבת עזר לצורכי התמצאות ועבודה, תוך ביצוע בדיקות חוזרות ותיקוף למידע. </t>
  </si>
  <si>
    <t>תכניות אב</t>
  </si>
  <si>
    <t>תכניות אב ומסמכי מדיניות</t>
  </si>
  <si>
    <t>אוסף של תכניות ומסמכי מדיניות הקובעים הנחיות תכנוניות ומתווים מדיניות, כל אחד בתחומו. 
במסגרת אסופה זו מוצגות תכניות אב ומסמכי מדיניות שאומצו בומסדות התכנון ונדרשו לציבור. המאגר מכיל מספר מצומצם של מסמכים מסוג זה. 
המסמכים פומביים, וניתנים לעיון בארכיבי מוסד התכנון ומאגרי המידע האינטרנטיים.</t>
  </si>
  <si>
    <t>תכנית אב, מסמך מדיניות, תכנון, משרד הפנים, מינהל התכנון, מדיניות, אב, תכנית</t>
  </si>
  <si>
    <t>המידע נאסף בהתאם לצורך ומפורסם לציבור עם אימוצה של התכנית או פרסום המסמך. באם קיימים תשריטים או מידע ווקטורי, נאסף המידע הווקטורי ומונגש לציבור באמצעות מאגר זה. מומלץ להתעדכן במידע באמצעות אתר האינטרנט של במשרד הפנים.</t>
  </si>
  <si>
    <t>1380 MB</t>
  </si>
  <si>
    <t>תכניות אב ומסמכי מדיניות כוללת תשריטים הסרוקים והמעוגנים, ושכבות המידע הווקטוריות הקיימות, בפורמטים של ArcView ו/או AutoCAD.
מטעמי נוחות השימוש, התכניות הפרטניות לא נקלטו למערכת המטה-דאטה בנפרד. באתר משרד הפנים ניתן לצפות ולהוריד כל אחד מהתכניות בנפרד.</t>
  </si>
  <si>
    <t>גליונות ולק"ח</t>
  </si>
  <si>
    <t>אכרזת קרקע חקלאית</t>
  </si>
  <si>
    <t>גליונות אכרזה על קרקעות חלקאיות ושטחים פתוחים בתפרוסת ארצית. המידע מחולק למחוזות מאחר ולכל מחוז תאריך אכרזה שונה.</t>
  </si>
  <si>
    <t>ולק"ח, ולקח, ולקחש"פ, ולקחשפ, אכרזות, אכרזה, הכרזות, הכרזה, קרקע חקלאית, מוכרז, תכנון, משרד הפנים, מינהל התכנון, חקלאות, שטח פתוח, שטחים פתוחים.</t>
  </si>
  <si>
    <t>2120 MB</t>
  </si>
  <si>
    <t>גליונות הולק"ח כוללים את אוסף התשריטים הסרוקים והמעוגנים של האכרזה האחרונה (התקפה) לכל מחוז.
מטעמי נוחות השימוש, לא נקלטו למערכת המטה-דאטה כל אכרזה בנפרד, אלא המידע בתפרוסת ארצית. באתר משרד הפנים ניתן לצפות בפרטי כל אכרזה בנפרד.</t>
  </si>
  <si>
    <t>גבולות תכניות מפורטות</t>
  </si>
  <si>
    <t>גבולות תכניות מפורטות (מקוונות), בשלבי קידום שונים</t>
  </si>
  <si>
    <t xml:space="preserve">משרד הפנים מפרסם שירות (Web service) הכולל גבולות תכניות מפורטות ("הקווים הכחולים") של תכניות שהוגשו באופן מקוון, במערכת ההגשה המקוונת להגשת תכניות (מבא"ת). המידע מכיל את נתוני התכנית ואת הסטטוס ומתעדכן פעם ביום. </t>
  </si>
  <si>
    <t xml:space="preserve">קווים כחולים, קו כחות, תכנית, תכנית מקוונת, מבאת, מבא"ת, תכנון, מינהל התכנון, משרד הפנים, סטטוס, הגשה, אפליקציה, סרביס, service. </t>
  </si>
  <si>
    <t>מעודכן להיום</t>
  </si>
  <si>
    <t>מעודכן בשוטף</t>
  </si>
  <si>
    <t>יומית</t>
  </si>
  <si>
    <t>המידע איננו סטטוטורי. השימוש בחומרים אלו הוא על אחריות המשתמש בלבד.</t>
  </si>
  <si>
    <t>מלא: תואם לתשריט שהוגש</t>
  </si>
  <si>
    <t>ווקטור</t>
  </si>
  <si>
    <t>פוליגונאלי</t>
  </si>
  <si>
    <t>במסגרת הגשת תכנית, נאספים במערכת ההגשה המקוונת גבולות התכניות הווקטוריים כפי שהוגשו ע"י המתכנן.</t>
  </si>
  <si>
    <t>שירות מקוון (Web service)</t>
  </si>
  <si>
    <t>AutoCAD, ESRI, מערכת ההגשה המקוונת לתכניות, משרד הפנים - מינהל התכנון</t>
  </si>
  <si>
    <t>ענת מרקוביץ'</t>
  </si>
  <si>
    <t>מנהלת תחום מערכות גאוגרפיות, אגף מערכות מידע</t>
  </si>
  <si>
    <t>anatm@moin.gov.il</t>
  </si>
  <si>
    <t>http://www.moin.gov.il/Subjects/submitplan/Pages/default.aspx</t>
  </si>
  <si>
    <t>השירות ניתן לצפייה גם באפליקציה ייעודית, בכתובת: https://ags.moin.gov.il/xplan/
לינק ישיר לשירות המקוון:
https://ags.moin.gov.il/arcgis/rest/services/mehoziot_app/MapServer/0</t>
  </si>
  <si>
    <t>שכבת נפות מעודכנת ליולי 2014</t>
  </si>
  <si>
    <t>רצף, גבולות שיפוט, נפה, משרד הפנים</t>
  </si>
  <si>
    <t>מפות 1:5000-1:50000</t>
  </si>
  <si>
    <t>1.13MB</t>
  </si>
  <si>
    <t>line_שכבת מחוזות יולי 2014</t>
  </si>
  <si>
    <t>שכבת קווית של גבולות המחוזות מעודכן ליולי 2014</t>
  </si>
  <si>
    <t>רצף, גבולות שיפוט, מחוז, משרד הפנים</t>
  </si>
  <si>
    <t>0.185MB</t>
  </si>
  <si>
    <t>ערך השדה "מקור" הינו- המקור בצו לפיו נקלטה הישות</t>
  </si>
  <si>
    <t>6.77MB</t>
  </si>
  <si>
    <t>16.1MB</t>
  </si>
  <si>
    <t>שכבת רצף פוליגונלית של מרחבי התכנון במדינת ישראל. השכבה מבוססת על מרחבי תכנון שנקלטו מתוך התשריטים החתומים על ידי שר הפנים. המידע בשכבה כולל את שם מרחב התכנון בעברית ובאנגלית, הרשויות המקומיות הנכללות במרחב התכנון, סוג הועדה לתכנון ולבניה (מקומית, מרחבית או מיוחדת), דיוק, מחוז, שטח מרחב התכנון ותאריך חתימת המפות.</t>
  </si>
  <si>
    <t>רצף, גבולות, מרחבי תכנון, ועדות מקומיות</t>
  </si>
  <si>
    <t>7.83MB</t>
  </si>
  <si>
    <t>לפירוט ערכי השדות ראה קובץ מטה דאטה פרטני בתיקיית הshape</t>
  </si>
  <si>
    <t>רסטרים וקבצים דיגיטאליים של גבולות שיפוט</t>
  </si>
  <si>
    <t>תשריטי גבולות שיפוט</t>
  </si>
  <si>
    <t xml:space="preserve">מפות סטטוטוריות של  גבולות שיפוט של הרשויות המקומיות בישראל, שנסרקו ע"י משרד הפנים. המפות המפורטות זמינות בפורמט jpg ומעוגנות. עבור חלק מהרשויות קיים גבול השיפוט גם בפורמט וקטורי- המהווה קומפילציה של המצב הסטטוטורי האחרון בשטח. </t>
  </si>
  <si>
    <t>2.11.2014</t>
  </si>
  <si>
    <t>מפות סטטוטוריות, הסרוקות והחתומות ע"י שר הפנים עבור כל רשות מקומית. לחלק מהמפות ישנם קווים וקטורים תואמים. המידע מתעדכן באופן שוטף.</t>
  </si>
  <si>
    <t>רסטרים וקבצים דיגיטאליים של מרחבי תכנון</t>
  </si>
  <si>
    <t>תשריטי מרחבי תכנון</t>
  </si>
  <si>
    <t xml:space="preserve">מפות סטטוטוריות של מרחבי תכנון של ועדות מקומיות בישראל, שנסרקו ע"י משרד הפנים. המפות המפורטות זמינות בפורמט jpg ומעוגנות. עבור חלק ממרחבי התכנון קיים פורמט וקטורי המהווה קומפילציה של המצב הסטטוטורי האחרון בשטח. </t>
  </si>
  <si>
    <t>מפות הסטטוטוריות, הסרוקות והחתומות ע"י שר הפנים עבור כל ועדת תכנון. לחלק מהמפות ישנם קווים וקטורים תואמים. המידע מתעדכן באופן שוטף.</t>
  </si>
  <si>
    <t>בועות</t>
  </si>
  <si>
    <t>נתיבי_אזם</t>
  </si>
  <si>
    <t>תחום_הפיקוח_התעופתי_-_FIR</t>
  </si>
  <si>
    <t>נתיבי_טיסת_מכשירים</t>
  </si>
  <si>
    <t>mishbazot_borders</t>
  </si>
  <si>
    <t>חלקות א</t>
  </si>
  <si>
    <t>Stations</t>
  </si>
  <si>
    <t>TopoClimate_National</t>
  </si>
  <si>
    <t>Hazus</t>
  </si>
  <si>
    <t>מפת רגישות לגלישות קרקע</t>
  </si>
  <si>
    <t>Crit_Acc_tveria</t>
  </si>
  <si>
    <t>crit_acc_tzfat</t>
  </si>
  <si>
    <t>CVFR_POINTS</t>
  </si>
  <si>
    <t>CVFR_ROUTES</t>
  </si>
  <si>
    <t>03-9774553</t>
  </si>
  <si>
    <t>03-9774547</t>
  </si>
  <si>
    <t>03-9774554</t>
  </si>
  <si>
    <t>03-9774548</t>
  </si>
  <si>
    <t>CVFR_ROUTES_BUFFER</t>
  </si>
  <si>
    <t xml:space="preserve"> מעודכן להפצה </t>
  </si>
  <si>
    <t xml:space="preserve">אינה שכבת רצף אך מחליפה שכבה מהפצה קודמת בשם MigrashimRetzef </t>
  </si>
  <si>
    <t>איסוף</t>
  </si>
  <si>
    <t>Web Mercator (Auxiliary Sphere)</t>
  </si>
  <si>
    <t>02-6703710</t>
  </si>
  <si>
    <t xml:space="preserve">נפות </t>
  </si>
  <si>
    <t xml:space="preserve">שכבת הנפות עודכנה בשנה האחרונה עפ"י צו הנפות והמחוזות. </t>
  </si>
  <si>
    <t>הנפות יכולות לחצות רשויות מקומיות והן נקלטו על פי הצו בהתאם ל-נ.צ. גושים וגבול הרשויות המקומיות</t>
  </si>
  <si>
    <r>
      <t>1. השכבה אינה סטטוטורית ואינה מהווה אסמכתא לקביעת גבולות בין רשויות מקומיות ו/או גבולות מדיניים
2</t>
    </r>
    <r>
      <rPr>
        <b/>
        <sz val="10"/>
        <color indexed="62"/>
        <rFont val="Arial"/>
        <family val="2"/>
      </rPr>
      <t>. שדה- CodeRashut:</t>
    </r>
    <r>
      <rPr>
        <sz val="10"/>
        <color indexed="62"/>
        <rFont val="Arial"/>
        <family val="2"/>
      </rPr>
      <t xml:space="preserve">
תואם לקוד היישובים שניתנו ע"י הלמ"ס, למעט:
א. מועצות איזוריות - בעלות קידומת 55 + קוד הלמ"ס
ב. שטחים ללא שיפוט  - בעלי קידומת 99+מספר סידורי פנימי של משרד הפנים</t>
    </r>
  </si>
  <si>
    <t xml:space="preserve">שכבת המחוזות עודכנה בשנה האחרונה עפ"י צו הנפות והמחוזות. </t>
  </si>
  <si>
    <t>הפוליגונים מסמלים את גבולות הרשויות המקומיות, אולם באזור בו קיימת אי התאמה בין גבולות הרשויות - נקלט גבול הרשות המקומית המאוחר יותר מבין השתיים.</t>
  </si>
  <si>
    <t xml:space="preserve">שכבת רצף פוליגונלית של הועדים המקומיים במועצות האיזוריות במדינת ישראל. שכבת רצף הועדים תואמת וכוללת את שכבת רצף גבולות השיפוט של הרשויות המקומיות (MUNI_IL). </t>
  </si>
  <si>
    <t>הפוליגונים מסמלים את גבולות הועדות המקומיות, אולם באזור בו קיימת אי התאמה ביניהם- נקלט גבול הרשות המקומית המאוחר יותר מבין השתיים.</t>
  </si>
  <si>
    <t>הפוליגונים מסמלים את גבולות הרשויות המקומיות והוועדים המקומיים הנכללים במועצות האזוריות.השכבה מאחדת את שכבת גבולות הוועדים הישנה עם שכבת הרשויות המקומיות.
באזור בו קיימת אי התאמה בין גבולות הרשויות - נקלט גבול הרשות המקומית המאוחר יותר מבין השתיים.</t>
  </si>
  <si>
    <t>26.8.2014</t>
  </si>
  <si>
    <r>
      <t xml:space="preserve">המפה מחולקת לגליונות הסטנדרטיים של 20 על 20 ק"מ.לא כל הגיליונות מופצים. כל גליון </t>
    </r>
    <r>
      <rPr>
        <u val="single"/>
        <sz val="10"/>
        <color indexed="30"/>
        <rFont val="Arial"/>
        <family val="2"/>
      </rPr>
      <t>לא בהכרח</t>
    </r>
    <r>
      <rPr>
        <sz val="10"/>
        <color indexed="30"/>
        <rFont val="Arial"/>
        <family val="2"/>
      </rPr>
      <t xml:space="preserve"> מכיל את כל השכבות. כל גיליון מופץ בנפרד מכיל, בנוסף לשכבות, קובץ MXD </t>
    </r>
  </si>
  <si>
    <r>
      <rPr>
        <b/>
        <sz val="10"/>
        <color indexed="30"/>
        <rFont val="Arial"/>
        <family val="2"/>
      </rPr>
      <t xml:space="preserve">עדכון לשכבת KKL_ForestsBorders_Jan2013 מפורום 11. </t>
    </r>
    <r>
      <rPr>
        <sz val="10"/>
        <color indexed="30"/>
        <rFont val="Arial"/>
        <family val="2"/>
      </rPr>
      <t xml:space="preserve">        </t>
    </r>
    <r>
      <rPr>
        <b/>
        <sz val="10"/>
        <color indexed="30"/>
        <rFont val="Arial"/>
        <family val="2"/>
      </rPr>
      <t xml:space="preserve"> ראו גם בפרויקט MXD המצורף לנתוני פורום זה</t>
    </r>
    <r>
      <rPr>
        <sz val="10"/>
        <color indexed="30"/>
        <rFont val="Arial"/>
        <family val="2"/>
      </rPr>
      <t>.</t>
    </r>
  </si>
  <si>
    <r>
      <rPr>
        <b/>
        <sz val="10"/>
        <color indexed="30"/>
        <rFont val="Arial"/>
        <family val="2"/>
      </rPr>
      <t>עדכון לשכבת KKL_ForsetsStands_Jan2013 מפורום 11</t>
    </r>
    <r>
      <rPr>
        <sz val="10"/>
        <color indexed="30"/>
        <rFont val="Arial"/>
        <family val="2"/>
      </rPr>
      <t xml:space="preserve"> ; מידע נוסף ניתן למצוא בקובץ ה-MetaData של השכבה בפורמט word, המצורף בתיקיית "מסמכי MetaData ומידע עזר".        באותה הספריה ניתן למצוא טבלת באור לקודים שבשדה ה - Cover Type וכן ארכיב Zip שבתוכו מידע עזר נוסף ; ה</t>
    </r>
    <r>
      <rPr>
        <b/>
        <sz val="10"/>
        <color indexed="30"/>
        <rFont val="Arial"/>
        <family val="2"/>
      </rPr>
      <t>סימבולוגיה, המופיעה בפרויקט ה - MXD המצורף לנתונים</t>
    </r>
    <r>
      <rPr>
        <sz val="10"/>
        <color indexed="30"/>
        <rFont val="Arial"/>
        <family val="2"/>
      </rPr>
      <t xml:space="preserve">, כולל את הסימבולוגיה , כפי שזו מופיעה כסטנדרט במפות הבקרה והשליטה של יערות קק"ל והמצויות בשימוש שוטף בקק"ל . (מותאם לגרסאות ARCGIS 9.3 ומעלה).         * אופן קליטת מידע הינה על פי אופציות שונות, בהתאם למידע הנתון.    </t>
    </r>
    <r>
      <rPr>
        <b/>
        <i/>
        <sz val="10"/>
        <color indexed="30"/>
        <rFont val="Arial"/>
        <family val="2"/>
      </rPr>
      <t>כדאי לתת את הדעת: מדובר בשכבה מפורטת ומקצועית במיוחד, כך שזו אינה עונה תמיד על הצרכים האמיתיים של גורם כזה או אחר.</t>
    </r>
  </si>
  <si>
    <r>
      <t xml:space="preserve">מבחינת הפורום: עדכון לשכבת KKL_WaterProjects2012  מפורום 11 .   </t>
    </r>
    <r>
      <rPr>
        <sz val="10"/>
        <color indexed="30"/>
        <rFont val="Arial"/>
        <family val="2"/>
      </rPr>
      <t xml:space="preserve">   ראו גם בפרויקט MXD המצורף לנתוני פורום זה.</t>
    </r>
  </si>
  <si>
    <r>
      <t xml:space="preserve">ללא עדכון מהשכבה בעלת השם הזהה מפורום 10.  </t>
    </r>
    <r>
      <rPr>
        <sz val="10"/>
        <rFont val="Arial"/>
        <family val="2"/>
      </rPr>
      <t>גם לנוחות וגם לטובת הגופים שהצטרפו מאוחר יותר לפורום: השכבה, גם אם לא עודכנה, מצורפת גם לתקליטור זה, עם מסמך המטא-דטא שלה.       ראו גם בפרויקט MXD המצורף לנתוני פורום זה.</t>
    </r>
  </si>
  <si>
    <r>
      <rPr>
        <b/>
        <sz val="10"/>
        <color indexed="30"/>
        <rFont val="Arial"/>
        <family val="2"/>
      </rPr>
      <t xml:space="preserve">עדכון לשכבה בשם זהה מפורום 10 </t>
    </r>
    <r>
      <rPr>
        <b/>
        <i/>
        <sz val="10"/>
        <color indexed="30"/>
        <rFont val="Arial"/>
        <family val="2"/>
      </rPr>
      <t>-- עדכון קל בבסיס הנתונים בלבד.</t>
    </r>
    <r>
      <rPr>
        <sz val="10"/>
        <color indexed="30"/>
        <rFont val="Arial"/>
        <family val="2"/>
      </rPr>
      <t xml:space="preserve">      ראו גם lyr בפרויקט MXD המצורף לנתוני פורום זה.</t>
    </r>
  </si>
  <si>
    <r>
      <rPr>
        <b/>
        <sz val="10"/>
        <color indexed="30"/>
        <rFont val="Arial"/>
        <family val="2"/>
      </rPr>
      <t xml:space="preserve">מבחינת הפורום: עדכון לשכבה ilkkloff.shp מפורום 5. </t>
    </r>
    <r>
      <rPr>
        <sz val="10"/>
        <color indexed="30"/>
        <rFont val="Arial"/>
        <family val="2"/>
      </rPr>
      <t xml:space="preserve">       ראו גם בפרויקט MXD המצורף לנתוני פורום זה.</t>
    </r>
  </si>
  <si>
    <r>
      <rPr>
        <b/>
        <sz val="10"/>
        <rFont val="Arial"/>
        <family val="2"/>
      </rPr>
      <t xml:space="preserve">מבחינת הפורום: עדכון לשכבה ilmerhav.shp מפורום 6. </t>
    </r>
    <r>
      <rPr>
        <sz val="10"/>
        <rFont val="Arial"/>
        <family val="2"/>
      </rPr>
      <t xml:space="preserve">     השינויים מיוחסים לטיובים בלבד ולא לשינוי מהותי .                   ראו גם בפרויקט MXD המצורף לנתוני פורום זה.</t>
    </r>
  </si>
  <si>
    <r>
      <rPr>
        <b/>
        <sz val="10"/>
        <rFont val="Arial"/>
        <family val="2"/>
      </rPr>
      <t xml:space="preserve">מבחינת הפורום: עדכון לשכבה ilezor.shp מפורום 8. </t>
    </r>
    <r>
      <rPr>
        <sz val="10"/>
        <rFont val="Arial"/>
        <family val="2"/>
      </rPr>
      <t xml:space="preserve">           ראו גם בפרויקט MXD המצורף לנתוני פורום זה.</t>
    </r>
  </si>
  <si>
    <r>
      <rPr>
        <b/>
        <sz val="10"/>
        <color indexed="30"/>
        <rFont val="Arial"/>
        <family val="2"/>
      </rPr>
      <t>מבחינת הפורום: עדכון לשכבה בשם KKL_ForestersAdmin מפורום 10</t>
    </r>
    <r>
      <rPr>
        <sz val="10"/>
        <color indexed="30"/>
        <rFont val="Arial"/>
        <family val="2"/>
      </rPr>
      <t xml:space="preserve">.  ראו גם בפרויקט MXD המצורף לנתוני פורום זה. </t>
    </r>
  </si>
  <si>
    <r>
      <rPr>
        <b/>
        <sz val="10"/>
        <rFont val="Arial"/>
        <family val="2"/>
      </rPr>
      <t>מבחינת הפורום: עדכון לשכבה בשם זהה מפורום 9</t>
    </r>
    <r>
      <rPr>
        <sz val="10"/>
        <rFont val="Arial"/>
        <family val="2"/>
      </rPr>
      <t>.  ראו גם בפרויקט MXD המצורף לנתוני פורום זה (תחת השם</t>
    </r>
    <r>
      <rPr>
        <i/>
        <sz val="10"/>
        <rFont val="Arial"/>
        <family val="2"/>
      </rPr>
      <t>: 'עבור מינהלה פנימית בקק''ל - תחומי יערות מינהלתיים'</t>
    </r>
    <r>
      <rPr>
        <sz val="10"/>
        <rFont val="Arial"/>
        <family val="2"/>
      </rPr>
      <t xml:space="preserve">). </t>
    </r>
  </si>
  <si>
    <r>
      <rPr>
        <b/>
        <sz val="10"/>
        <color indexed="30"/>
        <rFont val="Arial"/>
        <family val="2"/>
      </rPr>
      <t>מבחינת הפורום: עדכון לשכבה KKL_PublicSites_Jan2013 מפורום 11</t>
    </r>
    <r>
      <rPr>
        <sz val="10"/>
        <color indexed="30"/>
        <rFont val="Arial"/>
        <family val="2"/>
      </rPr>
      <t xml:space="preserve">.  ראו גם גם בפרויקט MXD המצורף לנתוני פורום זה. </t>
    </r>
  </si>
  <si>
    <r>
      <t>עדכון לשכבת KKL_ForestsPlans012013_BlueLines מפורום 11.         *</t>
    </r>
    <r>
      <rPr>
        <sz val="10"/>
        <color indexed="30"/>
        <rFont val="Arial"/>
        <family val="2"/>
      </rPr>
      <t>מקור המידע הממ"גי, הנשלח כאן להלן, הינו יח' הממ"ג התכנונית הרלוונטית (עפ"י מרחב קק"ל). אצלם ועל פיהם המידע מתעדכן באופן שוטף ועל פי המידע גם מול המתכננים החיצוניים וועדות התכנון.    ראו גם בפרויקט MXD המצורף לנתוני פורום זה.    יתכן ובכמה מהתוכניות (בעיקר בשלב תכנוני מוקדם) קיימת אי התאמה מסוימת בין קו כחול ליעודי תכנון (ולהפך)....</t>
    </r>
  </si>
  <si>
    <r>
      <rPr>
        <b/>
        <sz val="10"/>
        <color indexed="30"/>
        <rFont val="Arial"/>
        <family val="2"/>
      </rPr>
      <t xml:space="preserve">עדכון לשכבת KKL_ForestsPlans012013_Designations מפורום 11.          </t>
    </r>
    <r>
      <rPr>
        <sz val="10"/>
        <color indexed="30"/>
        <rFont val="Arial"/>
        <family val="2"/>
      </rPr>
      <t xml:space="preserve">  </t>
    </r>
    <r>
      <rPr>
        <b/>
        <sz val="10"/>
        <color indexed="30"/>
        <rFont val="Arial"/>
        <family val="2"/>
      </rPr>
      <t>**</t>
    </r>
    <r>
      <rPr>
        <sz val="10"/>
        <color indexed="30"/>
        <rFont val="Arial"/>
        <family val="2"/>
      </rPr>
      <t>מקור המידע הממ"גי, הנשלח כאן להלן, הינו יח' הממ"ג התכנונית הרלוונטית (עפ"י מרחב קק"ל). אצלם ועל פיהם המידע מתעדכן באופן שוטף ועל פי המידע גם מול המתכננים החיצוניים וועדות התכנון.     ראו גם בפרויקט MXD המצורף לנתוני פורום זה.     יתכן ובכמה מהתוכניות (בעיקר בשלב תכנוני מוקדם) קיימת אי התאמה מסוימת בין קו כחול ליעודי תכנון (ולהפך)....</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</si>
</sst>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m/yy"/>
    <numFmt numFmtId="165" formatCode="[$-1010000]d/m/yy;@"/>
    <numFmt numFmtId="166" formatCode="[$-1010000]d/m/yyyy;@"/>
    <numFmt numFmtId="167" formatCode="[$-1000000]h:mm;@"/>
    <numFmt numFmtId="168" formatCode="dd/mm/yy"/>
    <numFmt numFmtId="169" formatCode="&quot;Yes&quot;;&quot;Yes&quot;;&quot;No&quot;"/>
    <numFmt numFmtId="170" formatCode="&quot;True&quot;;&quot;True&quot;;&quot;False&quot;"/>
    <numFmt numFmtId="171" formatCode="&quot;On&quot;;&quot;On&quot;;&quot;Off&quot;"/>
    <numFmt numFmtId="172" formatCode="[$€-2]\ #,##0.00_);[Red]\([$€-2]\ #,##0.00\)"/>
    <numFmt numFmtId="173" formatCode="[$-40D]dddd\ dd\ mmmm\ yyyy"/>
    <numFmt numFmtId="174" formatCode="[$-1000000]00000"/>
    <numFmt numFmtId="175" formatCode="mmm\-yyyy"/>
  </numFmts>
  <fonts count="154">
    <font>
      <sz val="11"/>
      <color theme="1"/>
      <name val="Arial"/>
      <family val="2"/>
    </font>
    <font>
      <sz val="11"/>
      <color indexed="8"/>
      <name val="Arial"/>
      <family val="2"/>
    </font>
    <font>
      <sz val="10"/>
      <name val="Arial"/>
      <family val="2"/>
    </font>
    <font>
      <sz val="10"/>
      <color indexed="8"/>
      <name val="MS Sans Serif"/>
      <family val="2"/>
    </font>
    <font>
      <sz val="10"/>
      <color indexed="8"/>
      <name val="Arial"/>
      <family val="2"/>
    </font>
    <font>
      <b/>
      <sz val="10"/>
      <name val="Arial"/>
      <family val="2"/>
    </font>
    <font>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David"/>
      <family val="2"/>
    </font>
    <font>
      <u val="single"/>
      <sz val="10"/>
      <name val="Arial"/>
      <family val="2"/>
    </font>
    <font>
      <u val="single"/>
      <sz val="8"/>
      <color indexed="12"/>
      <name val="Arial"/>
      <family val="2"/>
    </font>
    <font>
      <u val="single"/>
      <sz val="6"/>
      <color indexed="12"/>
      <name val="Arial"/>
      <family val="2"/>
    </font>
    <font>
      <b/>
      <sz val="10"/>
      <color indexed="8"/>
      <name val="Arial"/>
      <family val="2"/>
    </font>
    <font>
      <sz val="11"/>
      <name val="Arial"/>
      <family val="2"/>
    </font>
    <font>
      <b/>
      <sz val="11"/>
      <name val="Arial"/>
      <family val="2"/>
    </font>
    <font>
      <sz val="12"/>
      <name val="Arial"/>
      <family val="2"/>
    </font>
    <font>
      <b/>
      <u val="single"/>
      <sz val="10"/>
      <name val="Arial"/>
      <family val="2"/>
    </font>
    <font>
      <sz val="9"/>
      <name val="David"/>
      <family val="2"/>
    </font>
    <font>
      <b/>
      <u val="single"/>
      <sz val="9"/>
      <name val="David"/>
      <family val="2"/>
    </font>
    <font>
      <sz val="10"/>
      <color indexed="30"/>
      <name val="Arial"/>
      <family val="2"/>
    </font>
    <font>
      <b/>
      <u val="single"/>
      <sz val="10"/>
      <color indexed="30"/>
      <name val="Arial"/>
      <family val="2"/>
    </font>
    <font>
      <sz val="9"/>
      <color indexed="30"/>
      <name val="David"/>
      <family val="2"/>
    </font>
    <font>
      <b/>
      <u val="single"/>
      <sz val="9"/>
      <color indexed="30"/>
      <name val="David"/>
      <family val="2"/>
    </font>
    <font>
      <u val="single"/>
      <sz val="10"/>
      <color indexed="30"/>
      <name val="Arial"/>
      <family val="2"/>
    </font>
    <font>
      <b/>
      <sz val="10"/>
      <color indexed="10"/>
      <name val="Arial"/>
      <family val="2"/>
    </font>
    <font>
      <strike/>
      <sz val="10"/>
      <color indexed="10"/>
      <name val="Arial"/>
      <family val="2"/>
    </font>
    <font>
      <strike/>
      <sz val="10"/>
      <color indexed="10"/>
      <name val="Times New Roman"/>
      <family val="1"/>
    </font>
    <font>
      <u val="single"/>
      <strike/>
      <sz val="10"/>
      <color indexed="10"/>
      <name val="Times New Roman"/>
      <family val="1"/>
    </font>
    <font>
      <b/>
      <u val="single"/>
      <strike/>
      <sz val="10"/>
      <color indexed="10"/>
      <name val="Times New Roman"/>
      <family val="1"/>
    </font>
    <font>
      <i/>
      <strike/>
      <sz val="10"/>
      <color indexed="10"/>
      <name val="Times New Roman"/>
      <family val="1"/>
    </font>
    <font>
      <strike/>
      <sz val="9"/>
      <color indexed="10"/>
      <name val="Times New Roman"/>
      <family val="1"/>
    </font>
    <font>
      <b/>
      <u val="single"/>
      <strike/>
      <sz val="9"/>
      <color indexed="10"/>
      <name val="Times New Roman"/>
      <family val="1"/>
    </font>
    <font>
      <b/>
      <strike/>
      <sz val="11"/>
      <color indexed="10"/>
      <name val="Arial"/>
      <family val="2"/>
    </font>
    <font>
      <b/>
      <strike/>
      <sz val="10"/>
      <color indexed="10"/>
      <name val="Arial"/>
      <family val="2"/>
    </font>
    <font>
      <b/>
      <u val="single"/>
      <sz val="11"/>
      <name val="Arial"/>
      <family val="2"/>
    </font>
    <font>
      <i/>
      <sz val="10"/>
      <color indexed="8"/>
      <name val="Arial"/>
      <family val="2"/>
    </font>
    <font>
      <sz val="8"/>
      <name val="Tahoma"/>
      <family val="2"/>
    </font>
    <font>
      <sz val="11"/>
      <name val="Calibri"/>
      <family val="2"/>
    </font>
    <font>
      <sz val="10"/>
      <color indexed="62"/>
      <name val="Arial"/>
      <family val="2"/>
    </font>
    <font>
      <b/>
      <sz val="10"/>
      <color indexed="62"/>
      <name val="Arial"/>
      <family val="2"/>
    </font>
    <font>
      <b/>
      <sz val="10"/>
      <color indexed="30"/>
      <name val="Arial"/>
      <family val="2"/>
    </font>
    <font>
      <b/>
      <i/>
      <sz val="10"/>
      <color indexed="30"/>
      <name val="Arial"/>
      <family val="2"/>
    </font>
    <font>
      <i/>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0"/>
      <name val="Arial"/>
      <family val="2"/>
    </font>
    <font>
      <sz val="10"/>
      <color indexed="18"/>
      <name val="Arial"/>
      <family val="2"/>
    </font>
    <font>
      <u val="single"/>
      <sz val="10"/>
      <color indexed="8"/>
      <name val="Arial"/>
      <family val="2"/>
    </font>
    <font>
      <b/>
      <sz val="10"/>
      <color indexed="17"/>
      <name val="Arial"/>
      <family val="2"/>
    </font>
    <font>
      <u val="single"/>
      <strike/>
      <sz val="10"/>
      <color indexed="10"/>
      <name val="Arial"/>
      <family val="2"/>
    </font>
    <font>
      <strike/>
      <sz val="11"/>
      <color indexed="10"/>
      <name val="Arial"/>
      <family val="2"/>
    </font>
    <font>
      <sz val="11"/>
      <color indexed="30"/>
      <name val="Arial"/>
      <family val="2"/>
    </font>
    <font>
      <strike/>
      <sz val="10"/>
      <color indexed="30"/>
      <name val="Arial"/>
      <family val="2"/>
    </font>
    <font>
      <b/>
      <strike/>
      <sz val="10"/>
      <color indexed="30"/>
      <name val="Arial"/>
      <family val="2"/>
    </font>
    <font>
      <u val="single"/>
      <sz val="8"/>
      <color indexed="30"/>
      <name val="Arial"/>
      <family val="2"/>
    </font>
    <font>
      <b/>
      <sz val="11"/>
      <color indexed="30"/>
      <name val="Arial"/>
      <family val="2"/>
    </font>
    <font>
      <sz val="9"/>
      <color indexed="30"/>
      <name val="Arial"/>
      <family val="2"/>
    </font>
    <font>
      <sz val="12"/>
      <color indexed="30"/>
      <name val="Arial"/>
      <family val="2"/>
    </font>
    <font>
      <i/>
      <sz val="10"/>
      <color indexed="30"/>
      <name val="Arial"/>
      <family val="2"/>
    </font>
    <font>
      <strike/>
      <sz val="11"/>
      <color indexed="10"/>
      <name val="Times New Roman"/>
      <family val="1"/>
    </font>
    <font>
      <sz val="11"/>
      <color indexed="30"/>
      <name val="Calibri"/>
      <family val="2"/>
    </font>
    <font>
      <b/>
      <strike/>
      <sz val="11"/>
      <color indexed="10"/>
      <name val="Times New Roman"/>
      <family val="1"/>
    </font>
    <font>
      <b/>
      <strike/>
      <sz val="10"/>
      <color indexed="10"/>
      <name val="Times New Roman"/>
      <family val="1"/>
    </font>
    <font>
      <strike/>
      <sz val="12"/>
      <color indexed="10"/>
      <name val="Times New Roman"/>
      <family val="1"/>
    </font>
    <font>
      <u val="single"/>
      <strike/>
      <sz val="8"/>
      <color indexed="10"/>
      <name val="Times New Roman"/>
      <family val="1"/>
    </font>
    <font>
      <sz val="10"/>
      <color indexed="30"/>
      <name val="Calibri"/>
      <family val="2"/>
    </font>
    <font>
      <sz val="10"/>
      <color indexed="56"/>
      <name val="Arial"/>
      <family val="2"/>
    </font>
    <font>
      <sz val="11"/>
      <color theme="1"/>
      <name val="Calibr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0070C0"/>
      <name val="Arial"/>
      <family val="2"/>
    </font>
    <font>
      <u val="single"/>
      <sz val="10"/>
      <color rgb="FF0070C0"/>
      <name val="Arial"/>
      <family val="2"/>
    </font>
    <font>
      <b/>
      <sz val="10"/>
      <color rgb="FFFF0000"/>
      <name val="Arial"/>
      <family val="2"/>
    </font>
    <font>
      <b/>
      <sz val="10"/>
      <color theme="1"/>
      <name val="Arial"/>
      <family val="2"/>
    </font>
    <font>
      <sz val="10"/>
      <color rgb="FFFF0000"/>
      <name val="Arial"/>
      <family val="2"/>
    </font>
    <font>
      <sz val="10"/>
      <color theme="3" tint="-0.24997000396251678"/>
      <name val="Arial"/>
      <family val="2"/>
    </font>
    <font>
      <sz val="10"/>
      <color theme="1"/>
      <name val="Arial"/>
      <family val="2"/>
    </font>
    <font>
      <u val="single"/>
      <sz val="10"/>
      <color theme="1"/>
      <name val="Arial"/>
      <family val="2"/>
    </font>
    <font>
      <b/>
      <sz val="10"/>
      <color rgb="FF00B050"/>
      <name val="Arial"/>
      <family val="2"/>
    </font>
    <font>
      <u val="single"/>
      <strike/>
      <sz val="10"/>
      <color rgb="FFFF0000"/>
      <name val="Arial"/>
      <family val="2"/>
    </font>
    <font>
      <strike/>
      <sz val="10"/>
      <color rgb="FFFF0000"/>
      <name val="Arial"/>
      <family val="2"/>
    </font>
    <font>
      <strike/>
      <sz val="11"/>
      <color rgb="FFFF0000"/>
      <name val="Arial"/>
      <family val="2"/>
    </font>
    <font>
      <sz val="11"/>
      <color rgb="FF0070C0"/>
      <name val="Arial"/>
      <family val="2"/>
    </font>
    <font>
      <sz val="10"/>
      <color theme="3" tint="0.39998000860214233"/>
      <name val="Arial"/>
      <family val="2"/>
    </font>
    <font>
      <strike/>
      <sz val="10"/>
      <color rgb="FF0070C0"/>
      <name val="Arial"/>
      <family val="2"/>
    </font>
    <font>
      <b/>
      <strike/>
      <sz val="10"/>
      <color rgb="FF0070C0"/>
      <name val="Arial"/>
      <family val="2"/>
    </font>
    <font>
      <u val="single"/>
      <sz val="8"/>
      <color rgb="FF0070C0"/>
      <name val="Arial"/>
      <family val="2"/>
    </font>
    <font>
      <b/>
      <sz val="11"/>
      <color rgb="FF0070C0"/>
      <name val="Arial"/>
      <family val="2"/>
    </font>
    <font>
      <sz val="9"/>
      <color rgb="FF0070C0"/>
      <name val="Arial"/>
      <family val="2"/>
    </font>
    <font>
      <sz val="12"/>
      <color rgb="FF0070C0"/>
      <name val="Arial"/>
      <family val="2"/>
    </font>
    <font>
      <b/>
      <sz val="10"/>
      <color rgb="FF0070C0"/>
      <name val="Arial"/>
      <family val="2"/>
    </font>
    <font>
      <sz val="9"/>
      <color rgb="FF0070C0"/>
      <name val="David"/>
      <family val="2"/>
    </font>
    <font>
      <i/>
      <sz val="10"/>
      <color rgb="FF0070C0"/>
      <name val="Arial"/>
      <family val="2"/>
    </font>
    <font>
      <strike/>
      <sz val="11"/>
      <color rgb="FFFF0000"/>
      <name val="Times New Roman"/>
      <family val="1"/>
    </font>
    <font>
      <sz val="11"/>
      <color rgb="FF0070C0"/>
      <name val="Calibri"/>
      <family val="2"/>
    </font>
    <font>
      <b/>
      <strike/>
      <sz val="11"/>
      <color rgb="FFFF0000"/>
      <name val="Times New Roman"/>
      <family val="1"/>
    </font>
    <font>
      <b/>
      <strike/>
      <sz val="10"/>
      <color rgb="FFFF0000"/>
      <name val="Times New Roman"/>
      <family val="1"/>
    </font>
    <font>
      <strike/>
      <sz val="10"/>
      <color rgb="FFFF0000"/>
      <name val="Times New Roman"/>
      <family val="1"/>
    </font>
    <font>
      <strike/>
      <sz val="12"/>
      <color rgb="FFFF0000"/>
      <name val="Times New Roman"/>
      <family val="1"/>
    </font>
    <font>
      <strike/>
      <sz val="9"/>
      <color rgb="FFFF0000"/>
      <name val="Times New Roman"/>
      <family val="1"/>
    </font>
    <font>
      <u val="single"/>
      <strike/>
      <sz val="8"/>
      <color rgb="FFFF0000"/>
      <name val="Times New Roman"/>
      <family val="1"/>
    </font>
    <font>
      <b/>
      <strike/>
      <sz val="10"/>
      <color rgb="FFFF0000"/>
      <name val="Arial"/>
      <family val="2"/>
    </font>
    <font>
      <sz val="10"/>
      <color theme="4"/>
      <name val="Arial"/>
      <family val="2"/>
    </font>
    <font>
      <sz val="11"/>
      <color theme="4"/>
      <name val="Arial"/>
      <family val="2"/>
    </font>
    <font>
      <sz val="10"/>
      <color rgb="FF0070C0"/>
      <name val="Calibri"/>
      <family val="2"/>
    </font>
    <font>
      <sz val="10"/>
      <color rgb="FF1F497D"/>
      <name val="Arial"/>
      <family val="2"/>
    </font>
    <font>
      <b/>
      <sz val="8"/>
      <name val="Arial"/>
      <family val="2"/>
    </font>
  </fonts>
  <fills count="6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6" tint="0.7999799847602844"/>
        <bgColor indexed="64"/>
      </patternFill>
    </fill>
    <fill>
      <patternFill patternType="solid">
        <fgColor rgb="FFFFFF99"/>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rgb="FFEBF1DE"/>
        <bgColor indexed="64"/>
      </patternFill>
    </fill>
    <fill>
      <patternFill patternType="solid">
        <fgColor rgb="FFEBF1D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right style="thin"/>
      <top>
        <color indexed="63"/>
      </top>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97" fillId="4"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97" fillId="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98" fillId="24" borderId="0" applyNumberFormat="0" applyBorder="0" applyAlignment="0" applyProtection="0"/>
    <xf numFmtId="0" fontId="8" fillId="25" borderId="0" applyNumberFormat="0" applyBorder="0" applyAlignment="0" applyProtection="0"/>
    <xf numFmtId="0" fontId="98" fillId="26" borderId="0" applyNumberFormat="0" applyBorder="0" applyAlignment="0" applyProtection="0"/>
    <xf numFmtId="0" fontId="8" fillId="17" borderId="0" applyNumberFormat="0" applyBorder="0" applyAlignment="0" applyProtection="0"/>
    <xf numFmtId="0" fontId="98" fillId="27" borderId="0" applyNumberFormat="0" applyBorder="0" applyAlignment="0" applyProtection="0"/>
    <xf numFmtId="0" fontId="8" fillId="19" borderId="0" applyNumberFormat="0" applyBorder="0" applyAlignment="0" applyProtection="0"/>
    <xf numFmtId="0" fontId="98" fillId="28" borderId="0" applyNumberFormat="0" applyBorder="0" applyAlignment="0" applyProtection="0"/>
    <xf numFmtId="0" fontId="8" fillId="29" borderId="0" applyNumberFormat="0" applyBorder="0" applyAlignment="0" applyProtection="0"/>
    <xf numFmtId="0" fontId="98" fillId="30" borderId="0" applyNumberFormat="0" applyBorder="0" applyAlignment="0" applyProtection="0"/>
    <xf numFmtId="0" fontId="8" fillId="31" borderId="0" applyNumberFormat="0" applyBorder="0" applyAlignment="0" applyProtection="0"/>
    <xf numFmtId="0" fontId="98" fillId="32" borderId="0" applyNumberFormat="0" applyBorder="0" applyAlignment="0" applyProtection="0"/>
    <xf numFmtId="0" fontId="8" fillId="33" borderId="0" applyNumberFormat="0" applyBorder="0" applyAlignment="0" applyProtection="0"/>
    <xf numFmtId="0" fontId="98" fillId="34" borderId="0" applyNumberFormat="0" applyBorder="0" applyAlignment="0" applyProtection="0"/>
    <xf numFmtId="0" fontId="8" fillId="35" borderId="0" applyNumberFormat="0" applyBorder="0" applyAlignment="0" applyProtection="0"/>
    <xf numFmtId="0" fontId="98" fillId="36" borderId="0" applyNumberFormat="0" applyBorder="0" applyAlignment="0" applyProtection="0"/>
    <xf numFmtId="0" fontId="8" fillId="37" borderId="0" applyNumberFormat="0" applyBorder="0" applyAlignment="0" applyProtection="0"/>
    <xf numFmtId="0" fontId="98" fillId="38" borderId="0" applyNumberFormat="0" applyBorder="0" applyAlignment="0" applyProtection="0"/>
    <xf numFmtId="0" fontId="8" fillId="39" borderId="0" applyNumberFormat="0" applyBorder="0" applyAlignment="0" applyProtection="0"/>
    <xf numFmtId="0" fontId="98" fillId="40" borderId="0" applyNumberFormat="0" applyBorder="0" applyAlignment="0" applyProtection="0"/>
    <xf numFmtId="0" fontId="8" fillId="29" borderId="0" applyNumberFormat="0" applyBorder="0" applyAlignment="0" applyProtection="0"/>
    <xf numFmtId="0" fontId="98" fillId="41" borderId="0" applyNumberFormat="0" applyBorder="0" applyAlignment="0" applyProtection="0"/>
    <xf numFmtId="0" fontId="8" fillId="31" borderId="0" applyNumberFormat="0" applyBorder="0" applyAlignment="0" applyProtection="0"/>
    <xf numFmtId="0" fontId="98" fillId="42" borderId="0" applyNumberFormat="0" applyBorder="0" applyAlignment="0" applyProtection="0"/>
    <xf numFmtId="0" fontId="8" fillId="43" borderId="0" applyNumberFormat="0" applyBorder="0" applyAlignment="0" applyProtection="0"/>
    <xf numFmtId="0" fontId="99" fillId="44" borderId="0" applyNumberFormat="0" applyBorder="0" applyAlignment="0" applyProtection="0"/>
    <xf numFmtId="0" fontId="9" fillId="5" borderId="0" applyNumberFormat="0" applyBorder="0" applyAlignment="0" applyProtection="0"/>
    <xf numFmtId="0" fontId="100" fillId="45" borderId="1" applyNumberFormat="0" applyAlignment="0" applyProtection="0"/>
    <xf numFmtId="0" fontId="10" fillId="46" borderId="2" applyNumberFormat="0" applyAlignment="0" applyProtection="0"/>
    <xf numFmtId="0" fontId="101"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0" fontId="104" fillId="49" borderId="0" applyNumberFormat="0" applyBorder="0" applyAlignment="0" applyProtection="0"/>
    <xf numFmtId="0" fontId="13" fillId="7" borderId="0" applyNumberFormat="0" applyBorder="0" applyAlignment="0" applyProtection="0"/>
    <xf numFmtId="0" fontId="105" fillId="0" borderId="5" applyNumberFormat="0" applyFill="0" applyAlignment="0" applyProtection="0"/>
    <xf numFmtId="0" fontId="14" fillId="0" borderId="6" applyNumberFormat="0" applyFill="0" applyAlignment="0" applyProtection="0"/>
    <xf numFmtId="0" fontId="106" fillId="0" borderId="7" applyNumberFormat="0" applyFill="0" applyAlignment="0" applyProtection="0"/>
    <xf numFmtId="0" fontId="15" fillId="0" borderId="8" applyNumberFormat="0" applyFill="0" applyAlignment="0" applyProtection="0"/>
    <xf numFmtId="0" fontId="107" fillId="0" borderId="9" applyNumberFormat="0" applyFill="0" applyAlignment="0" applyProtection="0"/>
    <xf numFmtId="0" fontId="16" fillId="0" borderId="10" applyNumberFormat="0" applyFill="0" applyAlignment="0" applyProtection="0"/>
    <xf numFmtId="0" fontId="107" fillId="0" borderId="0" applyNumberFormat="0" applyFill="0" applyBorder="0" applyAlignment="0" applyProtection="0"/>
    <xf numFmtId="0" fontId="1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110" fillId="50" borderId="1" applyNumberFormat="0" applyAlignment="0" applyProtection="0"/>
    <xf numFmtId="0" fontId="17" fillId="13" borderId="2" applyNumberFormat="0" applyAlignment="0" applyProtection="0"/>
    <xf numFmtId="0" fontId="111" fillId="0" borderId="11" applyNumberFormat="0" applyFill="0" applyAlignment="0" applyProtection="0"/>
    <xf numFmtId="0" fontId="18" fillId="0" borderId="12" applyNumberFormat="0" applyFill="0" applyAlignment="0" applyProtection="0"/>
    <xf numFmtId="0" fontId="112" fillId="51" borderId="0" applyNumberFormat="0" applyBorder="0" applyAlignment="0" applyProtection="0"/>
    <xf numFmtId="0" fontId="19" fillId="52" borderId="0" applyNumberFormat="0" applyBorder="0" applyAlignment="0" applyProtection="0"/>
    <xf numFmtId="0" fontId="23"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113" fillId="45" borderId="15" applyNumberFormat="0" applyAlignment="0" applyProtection="0"/>
    <xf numFmtId="0" fontId="20" fillId="46" borderId="16" applyNumberFormat="0" applyAlignment="0" applyProtection="0"/>
    <xf numFmtId="0" fontId="20" fillId="46" borderId="16"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21" fillId="0" borderId="0" applyNumberFormat="0" applyFill="0" applyBorder="0" applyAlignment="0" applyProtection="0"/>
    <xf numFmtId="0" fontId="115"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116" fillId="0" borderId="0" applyNumberFormat="0" applyFill="0" applyBorder="0" applyAlignment="0" applyProtection="0"/>
    <xf numFmtId="0" fontId="6" fillId="0" borderId="0" applyNumberFormat="0" applyFill="0" applyBorder="0" applyAlignment="0" applyProtection="0"/>
  </cellStyleXfs>
  <cellXfs count="652">
    <xf numFmtId="0" fontId="0" fillId="0" borderId="0" xfId="0" applyAlignment="1">
      <alignment/>
    </xf>
    <xf numFmtId="0" fontId="117" fillId="0" borderId="19" xfId="28" applyFont="1" applyFill="1" applyBorder="1" applyAlignment="1">
      <alignment vertical="center" wrapText="1"/>
    </xf>
    <xf numFmtId="0" fontId="117" fillId="55" borderId="19" xfId="28" applyFont="1" applyFill="1" applyBorder="1" applyAlignment="1">
      <alignment vertical="center" wrapText="1"/>
    </xf>
    <xf numFmtId="0" fontId="117" fillId="0" borderId="19" xfId="109" applyFont="1" applyFill="1" applyBorder="1" applyAlignment="1">
      <alignment vertical="center" wrapText="1"/>
      <protection/>
    </xf>
    <xf numFmtId="0" fontId="117" fillId="0" borderId="19" xfId="101" applyFont="1" applyFill="1" applyBorder="1" applyAlignment="1">
      <alignment horizontal="right" vertical="center" wrapText="1"/>
      <protection/>
    </xf>
    <xf numFmtId="0" fontId="117" fillId="55" borderId="19" xfId="103" applyFont="1" applyFill="1" applyBorder="1" applyAlignment="1">
      <alignment vertical="center" wrapText="1"/>
      <protection/>
    </xf>
    <xf numFmtId="0" fontId="117" fillId="55" borderId="19" xfId="103" applyFont="1" applyFill="1" applyBorder="1" applyAlignment="1">
      <alignment horizontal="right" vertical="center" wrapText="1"/>
      <protection/>
    </xf>
    <xf numFmtId="0" fontId="117" fillId="55" borderId="19" xfId="28" applyFont="1" applyFill="1" applyBorder="1" applyAlignment="1">
      <alignment horizontal="right" wrapText="1"/>
    </xf>
    <xf numFmtId="0" fontId="117" fillId="55" borderId="19" xfId="28" applyFont="1" applyFill="1" applyBorder="1" applyAlignment="1">
      <alignment horizontal="right" vertical="center" wrapText="1"/>
    </xf>
    <xf numFmtId="0" fontId="117" fillId="56" borderId="19" xfId="103" applyFont="1" applyFill="1" applyBorder="1" applyAlignment="1">
      <alignment vertical="center" wrapText="1"/>
      <protection/>
    </xf>
    <xf numFmtId="0" fontId="117" fillId="0" borderId="19" xfId="103" applyFont="1" applyFill="1" applyBorder="1" applyAlignment="1">
      <alignment vertical="center" wrapText="1"/>
      <protection/>
    </xf>
    <xf numFmtId="0" fontId="117" fillId="55" borderId="19" xfId="28" applyFont="1" applyFill="1" applyBorder="1" applyAlignment="1">
      <alignment wrapText="1"/>
    </xf>
    <xf numFmtId="164" fontId="117" fillId="55" borderId="19" xfId="28" applyNumberFormat="1" applyFont="1" applyFill="1" applyBorder="1" applyAlignment="1">
      <alignment vertical="center" wrapText="1"/>
    </xf>
    <xf numFmtId="0" fontId="117" fillId="56" borderId="19" xfId="103" applyFont="1" applyFill="1" applyBorder="1" applyAlignment="1">
      <alignment horizontal="right" vertical="center" wrapText="1"/>
      <protection/>
    </xf>
    <xf numFmtId="17" fontId="117" fillId="0" borderId="19" xfId="28" applyNumberFormat="1" applyFont="1" applyFill="1" applyBorder="1" applyAlignment="1">
      <alignment horizontal="right" vertical="center" wrapText="1"/>
    </xf>
    <xf numFmtId="0" fontId="117" fillId="0" borderId="19" xfId="103" applyFont="1" applyFill="1" applyBorder="1" applyAlignment="1">
      <alignment horizontal="right" vertical="center" wrapText="1"/>
      <protection/>
    </xf>
    <xf numFmtId="0" fontId="117" fillId="0" borderId="19" xfId="28" applyFont="1" applyFill="1" applyBorder="1" applyAlignment="1">
      <alignment horizontal="right" vertical="center" wrapText="1"/>
    </xf>
    <xf numFmtId="17" fontId="117" fillId="55" borderId="19" xfId="28" applyNumberFormat="1" applyFont="1" applyFill="1" applyBorder="1" applyAlignment="1">
      <alignment horizontal="right" vertical="center" wrapText="1"/>
    </xf>
    <xf numFmtId="0" fontId="118" fillId="55" borderId="19" xfId="88" applyFont="1" applyFill="1" applyBorder="1" applyAlignment="1">
      <alignment horizontal="right" vertical="center" wrapText="1"/>
    </xf>
    <xf numFmtId="0" fontId="2" fillId="57" borderId="19" xfId="103" applyFont="1" applyFill="1" applyBorder="1" applyAlignment="1">
      <alignment horizontal="right" vertical="center" wrapText="1"/>
      <protection/>
    </xf>
    <xf numFmtId="164" fontId="117" fillId="55" borderId="19" xfId="103" applyNumberFormat="1" applyFont="1" applyFill="1" applyBorder="1" applyAlignment="1">
      <alignment vertical="center" wrapText="1"/>
      <protection/>
    </xf>
    <xf numFmtId="0" fontId="117" fillId="55" borderId="19" xfId="109" applyFont="1" applyFill="1" applyBorder="1" applyAlignment="1">
      <alignment horizontal="right" wrapText="1"/>
      <protection/>
    </xf>
    <xf numFmtId="0" fontId="117" fillId="0" borderId="19" xfId="109" applyFont="1" applyFill="1" applyBorder="1" applyAlignment="1">
      <alignment horizontal="right" vertical="center" wrapText="1"/>
      <protection/>
    </xf>
    <xf numFmtId="0" fontId="117" fillId="55" borderId="19" xfId="101" applyFont="1" applyFill="1" applyBorder="1" applyAlignment="1">
      <alignment horizontal="right" vertical="center" wrapText="1"/>
      <protection/>
    </xf>
    <xf numFmtId="17" fontId="117" fillId="0" borderId="19" xfId="101" applyNumberFormat="1" applyFont="1" applyFill="1" applyBorder="1" applyAlignment="1">
      <alignment vertical="center" wrapText="1"/>
      <protection/>
    </xf>
    <xf numFmtId="0" fontId="117" fillId="55" borderId="19" xfId="103" applyFont="1" applyFill="1" applyBorder="1" applyAlignment="1">
      <alignment horizontal="right" wrapText="1"/>
      <protection/>
    </xf>
    <xf numFmtId="0" fontId="24" fillId="55" borderId="19" xfId="88" applyFont="1" applyFill="1" applyBorder="1" applyAlignment="1">
      <alignment horizontal="right" vertical="center" wrapText="1"/>
    </xf>
    <xf numFmtId="0" fontId="117" fillId="0" borderId="19" xfId="103" applyFont="1" applyBorder="1" applyAlignment="1">
      <alignment horizontal="right" vertical="center" wrapText="1"/>
      <protection/>
    </xf>
    <xf numFmtId="0" fontId="117" fillId="58" borderId="19" xfId="103" applyFont="1" applyFill="1" applyBorder="1" applyAlignment="1">
      <alignment horizontal="right" vertical="center" wrapText="1"/>
      <protection/>
    </xf>
    <xf numFmtId="0" fontId="2" fillId="55" borderId="19" xfId="28" applyFont="1" applyFill="1" applyBorder="1" applyAlignment="1">
      <alignment horizontal="right" vertical="center" wrapText="1"/>
    </xf>
    <xf numFmtId="0" fontId="117" fillId="0" borderId="19" xfId="103" applyFont="1" applyBorder="1" applyAlignment="1">
      <alignment horizontal="right" vertical="center"/>
      <protection/>
    </xf>
    <xf numFmtId="0" fontId="117" fillId="55" borderId="19" xfId="110" applyFont="1" applyFill="1" applyBorder="1" applyAlignment="1">
      <alignment horizontal="right" vertical="center" wrapText="1"/>
      <protection/>
    </xf>
    <xf numFmtId="17" fontId="117" fillId="0" borderId="19" xfId="103" applyNumberFormat="1" applyFont="1" applyFill="1" applyBorder="1" applyAlignment="1">
      <alignment horizontal="right" vertical="center" wrapText="1"/>
      <protection/>
    </xf>
    <xf numFmtId="17" fontId="117" fillId="0" borderId="19" xfId="103" applyNumberFormat="1" applyFont="1" applyFill="1" applyBorder="1" applyAlignment="1">
      <alignment vertical="center" wrapText="1"/>
      <protection/>
    </xf>
    <xf numFmtId="17" fontId="117" fillId="55" borderId="19" xfId="103" applyNumberFormat="1" applyFont="1" applyFill="1" applyBorder="1" applyAlignment="1">
      <alignment vertical="center" wrapText="1"/>
      <protection/>
    </xf>
    <xf numFmtId="0" fontId="2" fillId="0" borderId="19" xfId="103" applyFont="1" applyBorder="1" applyAlignment="1">
      <alignment horizontal="right" vertical="center" wrapText="1"/>
      <protection/>
    </xf>
    <xf numFmtId="0" fontId="118" fillId="0" borderId="19" xfId="91" applyFont="1" applyFill="1" applyBorder="1" applyAlignment="1" applyProtection="1">
      <alignment horizontal="right" vertical="center" wrapText="1"/>
      <protection/>
    </xf>
    <xf numFmtId="0" fontId="27" fillId="56" borderId="19" xfId="103" applyFont="1" applyFill="1" applyBorder="1" applyAlignment="1">
      <alignment horizontal="center" vertical="center" wrapText="1"/>
      <protection/>
    </xf>
    <xf numFmtId="0" fontId="119" fillId="56" borderId="19" xfId="103" applyFont="1" applyFill="1" applyBorder="1" applyAlignment="1">
      <alignment horizontal="center" vertical="center" wrapText="1"/>
      <protection/>
    </xf>
    <xf numFmtId="164" fontId="27" fillId="0" borderId="19" xfId="103" applyNumberFormat="1" applyFont="1" applyFill="1" applyBorder="1" applyAlignment="1">
      <alignment horizontal="center" vertical="center" wrapText="1"/>
      <protection/>
    </xf>
    <xf numFmtId="0" fontId="5" fillId="0" borderId="19" xfId="103" applyFont="1" applyBorder="1" applyAlignment="1">
      <alignment horizontal="center" vertical="center" wrapText="1"/>
      <protection/>
    </xf>
    <xf numFmtId="0" fontId="2" fillId="55" borderId="19" xfId="103" applyFont="1" applyFill="1" applyBorder="1" applyAlignment="1">
      <alignment horizontal="right" vertical="center" wrapText="1"/>
      <protection/>
    </xf>
    <xf numFmtId="0" fontId="2" fillId="58" borderId="19" xfId="0" applyFont="1" applyFill="1" applyBorder="1" applyAlignment="1">
      <alignment horizontal="right" vertical="center" wrapText="1"/>
    </xf>
    <xf numFmtId="0" fontId="2" fillId="58" borderId="19" xfId="0" applyFont="1" applyFill="1" applyBorder="1" applyAlignment="1">
      <alignment vertical="center" wrapText="1"/>
    </xf>
    <xf numFmtId="0" fontId="2" fillId="56" borderId="19" xfId="103" applyFont="1" applyFill="1" applyBorder="1" applyAlignment="1">
      <alignment horizontal="right" vertical="center" wrapText="1"/>
      <protection/>
    </xf>
    <xf numFmtId="0" fontId="2" fillId="55" borderId="19" xfId="103" applyFont="1" applyFill="1" applyBorder="1" applyAlignment="1">
      <alignment vertical="center" wrapText="1"/>
      <protection/>
    </xf>
    <xf numFmtId="17" fontId="2" fillId="55" borderId="19" xfId="103" applyNumberFormat="1" applyFont="1" applyFill="1" applyBorder="1" applyAlignment="1">
      <alignment vertical="center" wrapText="1"/>
      <protection/>
    </xf>
    <xf numFmtId="0" fontId="2" fillId="55" borderId="19" xfId="109" applyFont="1" applyFill="1" applyBorder="1" applyAlignment="1">
      <alignment horizontal="right" vertical="center" wrapText="1"/>
      <protection/>
    </xf>
    <xf numFmtId="0" fontId="2" fillId="55" borderId="19" xfId="28" applyFont="1" applyFill="1" applyBorder="1" applyAlignment="1">
      <alignment vertical="center" wrapText="1"/>
    </xf>
    <xf numFmtId="0" fontId="2" fillId="0" borderId="19" xfId="28" applyFont="1" applyFill="1" applyBorder="1" applyAlignment="1">
      <alignment horizontal="right" vertical="center" wrapText="1"/>
    </xf>
    <xf numFmtId="0" fontId="2" fillId="0" borderId="19" xfId="103" applyFont="1" applyFill="1" applyBorder="1" applyAlignment="1">
      <alignment horizontal="right" vertical="center" wrapText="1"/>
      <protection/>
    </xf>
    <xf numFmtId="0" fontId="2" fillId="55" borderId="19" xfId="19" applyFont="1" applyFill="1" applyBorder="1" applyAlignment="1">
      <alignment horizontal="right" vertical="center" wrapText="1"/>
    </xf>
    <xf numFmtId="0" fontId="2" fillId="56" borderId="19" xfId="101" applyFont="1" applyFill="1" applyBorder="1" applyAlignment="1">
      <alignment horizontal="right" vertical="center" wrapText="1"/>
      <protection/>
    </xf>
    <xf numFmtId="17" fontId="2" fillId="55" borderId="19" xfId="28" applyNumberFormat="1" applyFont="1" applyFill="1" applyBorder="1" applyAlignment="1">
      <alignment horizontal="right" vertical="center" wrapText="1"/>
    </xf>
    <xf numFmtId="0" fontId="2" fillId="55" borderId="19" xfId="101" applyFont="1" applyFill="1" applyBorder="1" applyAlignment="1">
      <alignment horizontal="right" vertical="center" wrapText="1"/>
      <protection/>
    </xf>
    <xf numFmtId="17" fontId="2" fillId="55" borderId="19" xfId="101" applyNumberFormat="1" applyFont="1" applyFill="1" applyBorder="1" applyAlignment="1">
      <alignment vertical="center" wrapText="1"/>
      <protection/>
    </xf>
    <xf numFmtId="0" fontId="2" fillId="55" borderId="19" xfId="101" applyFont="1" applyFill="1" applyBorder="1" applyAlignment="1">
      <alignment vertical="center" wrapText="1"/>
      <protection/>
    </xf>
    <xf numFmtId="164" fontId="2" fillId="55" borderId="19" xfId="28" applyNumberFormat="1" applyFont="1" applyFill="1" applyBorder="1" applyAlignment="1">
      <alignment vertical="center" wrapText="1"/>
    </xf>
    <xf numFmtId="0" fontId="2" fillId="58" borderId="19" xfId="103" applyFont="1" applyFill="1" applyBorder="1" applyAlignment="1">
      <alignment horizontal="right" vertical="center" wrapText="1"/>
      <protection/>
    </xf>
    <xf numFmtId="164" fontId="2" fillId="55" borderId="19" xfId="103" applyNumberFormat="1" applyFont="1" applyFill="1" applyBorder="1" applyAlignment="1">
      <alignment vertical="center" wrapText="1"/>
      <protection/>
    </xf>
    <xf numFmtId="0" fontId="2" fillId="55" borderId="19" xfId="103" applyFont="1" applyFill="1" applyBorder="1" applyAlignment="1">
      <alignment horizontal="right" vertical="center"/>
      <protection/>
    </xf>
    <xf numFmtId="164" fontId="2" fillId="55" borderId="19" xfId="103" applyNumberFormat="1" applyFont="1" applyFill="1" applyBorder="1" applyAlignment="1">
      <alignment horizontal="right" vertical="center" wrapText="1"/>
      <protection/>
    </xf>
    <xf numFmtId="0" fontId="2" fillId="0" borderId="19" xfId="101" applyFont="1" applyFill="1" applyBorder="1" applyAlignment="1">
      <alignment horizontal="right" vertical="center" wrapText="1"/>
      <protection/>
    </xf>
    <xf numFmtId="17" fontId="2" fillId="0" borderId="19" xfId="101" applyNumberFormat="1" applyFont="1" applyFill="1" applyBorder="1" applyAlignment="1">
      <alignment vertical="center" wrapText="1"/>
      <protection/>
    </xf>
    <xf numFmtId="0" fontId="2" fillId="55" borderId="19" xfId="103" applyFont="1" applyFill="1" applyBorder="1" applyAlignment="1">
      <alignment horizontal="right" wrapText="1"/>
      <protection/>
    </xf>
    <xf numFmtId="17" fontId="2" fillId="55" borderId="19" xfId="103" applyNumberFormat="1" applyFont="1" applyFill="1" applyBorder="1" applyAlignment="1">
      <alignment horizontal="right" vertical="center" wrapText="1"/>
      <protection/>
    </xf>
    <xf numFmtId="0" fontId="2" fillId="0" borderId="19" xfId="103" applyFont="1" applyBorder="1" applyAlignment="1">
      <alignment horizontal="right" vertical="center"/>
      <protection/>
    </xf>
    <xf numFmtId="14" fontId="2" fillId="55" borderId="19" xfId="103" applyNumberFormat="1" applyFont="1" applyFill="1" applyBorder="1" applyAlignment="1">
      <alignment horizontal="right" vertical="center"/>
      <protection/>
    </xf>
    <xf numFmtId="0" fontId="2" fillId="58" borderId="19" xfId="103" applyFont="1" applyFill="1" applyBorder="1" applyAlignment="1">
      <alignment horizontal="right" wrapText="1"/>
      <protection/>
    </xf>
    <xf numFmtId="17" fontId="2" fillId="55" borderId="19" xfId="103" applyNumberFormat="1" applyFont="1" applyFill="1" applyBorder="1" applyAlignment="1">
      <alignment horizontal="right" vertical="center"/>
      <protection/>
    </xf>
    <xf numFmtId="0" fontId="2" fillId="55" borderId="19" xfId="103" applyFont="1" applyFill="1" applyBorder="1" applyAlignment="1">
      <alignment horizontal="right"/>
      <protection/>
    </xf>
    <xf numFmtId="0" fontId="2" fillId="55" borderId="19" xfId="28" applyFont="1" applyFill="1" applyBorder="1" applyAlignment="1">
      <alignment horizontal="right" wrapText="1"/>
    </xf>
    <xf numFmtId="0" fontId="2" fillId="55" borderId="19" xfId="109" applyFont="1" applyFill="1" applyBorder="1" applyAlignment="1">
      <alignment horizontal="right" wrapText="1"/>
      <protection/>
    </xf>
    <xf numFmtId="0" fontId="2" fillId="0" borderId="19" xfId="109" applyFont="1" applyFill="1" applyBorder="1" applyAlignment="1">
      <alignment horizontal="right" vertical="center" wrapText="1"/>
      <protection/>
    </xf>
    <xf numFmtId="0" fontId="2" fillId="58" borderId="19" xfId="103" applyFont="1" applyFill="1" applyBorder="1" applyAlignment="1">
      <alignment vertical="center" wrapText="1"/>
      <protection/>
    </xf>
    <xf numFmtId="0" fontId="2" fillId="55" borderId="19" xfId="103" applyFont="1" applyFill="1" applyBorder="1" applyAlignment="1">
      <alignment horizontal="right" vertical="center" wrapText="1" readingOrder="2"/>
      <protection/>
    </xf>
    <xf numFmtId="164" fontId="2" fillId="0" borderId="19" xfId="103" applyNumberFormat="1" applyFont="1" applyFill="1" applyBorder="1" applyAlignment="1">
      <alignment vertical="center" wrapText="1"/>
      <protection/>
    </xf>
    <xf numFmtId="17" fontId="2" fillId="0" borderId="19" xfId="103" applyNumberFormat="1" applyFont="1" applyFill="1" applyBorder="1" applyAlignment="1">
      <alignment vertical="center" wrapText="1"/>
      <protection/>
    </xf>
    <xf numFmtId="17" fontId="2" fillId="0" borderId="19" xfId="103" applyNumberFormat="1" applyFont="1" applyFill="1" applyBorder="1" applyAlignment="1">
      <alignment horizontal="right" vertical="center" wrapText="1"/>
      <protection/>
    </xf>
    <xf numFmtId="0" fontId="2" fillId="0" borderId="19" xfId="103" applyFont="1" applyFill="1" applyBorder="1" applyAlignment="1">
      <alignment vertical="center" wrapText="1"/>
      <protection/>
    </xf>
    <xf numFmtId="0" fontId="24" fillId="0" borderId="19" xfId="88" applyFont="1" applyFill="1" applyBorder="1" applyAlignment="1">
      <alignment horizontal="right" vertical="center" wrapText="1"/>
    </xf>
    <xf numFmtId="0" fontId="0" fillId="0" borderId="19" xfId="0" applyBorder="1" applyAlignment="1">
      <alignment/>
    </xf>
    <xf numFmtId="0" fontId="120" fillId="0" borderId="19" xfId="0" applyFont="1" applyBorder="1" applyAlignment="1">
      <alignment horizontal="center"/>
    </xf>
    <xf numFmtId="0" fontId="0" fillId="6" borderId="19" xfId="0" applyFill="1" applyBorder="1" applyAlignment="1">
      <alignment/>
    </xf>
    <xf numFmtId="0" fontId="0" fillId="0" borderId="19" xfId="0" applyBorder="1" applyAlignment="1">
      <alignment horizontal="right"/>
    </xf>
    <xf numFmtId="0" fontId="0" fillId="0" borderId="19" xfId="0" applyBorder="1" applyAlignment="1">
      <alignment horizontal="right" vertical="center"/>
    </xf>
    <xf numFmtId="0" fontId="117" fillId="0" borderId="19" xfId="0" applyFont="1" applyBorder="1" applyAlignment="1">
      <alignment horizontal="right" vertical="center"/>
    </xf>
    <xf numFmtId="0" fontId="0" fillId="0" borderId="19" xfId="0" applyBorder="1" applyAlignment="1">
      <alignment vertical="center"/>
    </xf>
    <xf numFmtId="0" fontId="0" fillId="0" borderId="19" xfId="0" applyFill="1" applyBorder="1" applyAlignment="1">
      <alignment/>
    </xf>
    <xf numFmtId="0" fontId="0" fillId="55" borderId="0" xfId="0" applyFill="1" applyAlignment="1">
      <alignment/>
    </xf>
    <xf numFmtId="0" fontId="0" fillId="0" borderId="20" xfId="0" applyBorder="1" applyAlignment="1">
      <alignment/>
    </xf>
    <xf numFmtId="0" fontId="120" fillId="0" borderId="20" xfId="0" applyFont="1" applyBorder="1" applyAlignment="1">
      <alignment horizontal="center"/>
    </xf>
    <xf numFmtId="0" fontId="0" fillId="6" borderId="20" xfId="0" applyFill="1" applyBorder="1" applyAlignment="1">
      <alignment/>
    </xf>
    <xf numFmtId="0" fontId="0" fillId="0" borderId="20" xfId="0" applyBorder="1" applyAlignment="1">
      <alignment horizontal="right"/>
    </xf>
    <xf numFmtId="0" fontId="0" fillId="0" borderId="20" xfId="0" applyBorder="1" applyAlignment="1">
      <alignment horizontal="right" vertical="center"/>
    </xf>
    <xf numFmtId="0" fontId="0" fillId="0" borderId="20" xfId="0" applyBorder="1" applyAlignment="1">
      <alignment vertical="center"/>
    </xf>
    <xf numFmtId="0" fontId="0" fillId="0" borderId="20" xfId="0" applyFill="1" applyBorder="1" applyAlignment="1">
      <alignment/>
    </xf>
    <xf numFmtId="0" fontId="0" fillId="55" borderId="0" xfId="0" applyFill="1" applyBorder="1" applyAlignment="1">
      <alignment/>
    </xf>
    <xf numFmtId="0" fontId="120" fillId="55" borderId="0" xfId="0" applyFont="1" applyFill="1" applyBorder="1" applyAlignment="1">
      <alignment horizontal="center"/>
    </xf>
    <xf numFmtId="0" fontId="0" fillId="55" borderId="0" xfId="0" applyFill="1" applyBorder="1" applyAlignment="1">
      <alignment horizontal="right"/>
    </xf>
    <xf numFmtId="0" fontId="0" fillId="55" borderId="0" xfId="0" applyFill="1" applyBorder="1" applyAlignment="1">
      <alignment horizontal="right" vertical="center"/>
    </xf>
    <xf numFmtId="0" fontId="0" fillId="55" borderId="0" xfId="0" applyFill="1" applyBorder="1" applyAlignment="1">
      <alignment vertical="center"/>
    </xf>
    <xf numFmtId="0" fontId="2" fillId="0" borderId="19" xfId="101" applyFont="1" applyFill="1" applyBorder="1" applyAlignment="1">
      <alignment vertical="center" wrapText="1"/>
      <protection/>
    </xf>
    <xf numFmtId="164" fontId="2" fillId="55" borderId="19" xfId="101" applyNumberFormat="1" applyFont="1" applyFill="1" applyBorder="1" applyAlignment="1">
      <alignment vertical="center" wrapText="1"/>
      <protection/>
    </xf>
    <xf numFmtId="0" fontId="2" fillId="0" borderId="19" xfId="0" applyFont="1" applyBorder="1" applyAlignment="1">
      <alignment horizontal="right" vertical="center"/>
    </xf>
    <xf numFmtId="17" fontId="2" fillId="0" borderId="19" xfId="101" applyNumberFormat="1" applyFont="1" applyFill="1" applyBorder="1" applyAlignment="1">
      <alignment horizontal="right" vertical="center" wrapText="1"/>
      <protection/>
    </xf>
    <xf numFmtId="17" fontId="2" fillId="0" borderId="19" xfId="28" applyNumberFormat="1" applyFont="1" applyFill="1" applyBorder="1" applyAlignment="1">
      <alignment horizontal="right" vertical="center" wrapText="1"/>
    </xf>
    <xf numFmtId="0" fontId="2" fillId="0" borderId="19" xfId="28" applyFont="1" applyFill="1" applyBorder="1" applyAlignment="1">
      <alignment vertical="center" wrapText="1"/>
    </xf>
    <xf numFmtId="0" fontId="24" fillId="0" borderId="19" xfId="91" applyFont="1" applyFill="1" applyBorder="1" applyAlignment="1" applyProtection="1">
      <alignment horizontal="right" vertical="center" wrapText="1"/>
      <protection/>
    </xf>
    <xf numFmtId="164" fontId="2" fillId="55" borderId="19" xfId="28" applyNumberFormat="1" applyFont="1" applyFill="1" applyBorder="1" applyAlignment="1">
      <alignment horizontal="right" vertical="center" wrapText="1"/>
    </xf>
    <xf numFmtId="14" fontId="2" fillId="55" borderId="19" xfId="103" applyNumberFormat="1" applyFont="1" applyFill="1" applyBorder="1" applyAlignment="1">
      <alignment vertical="center" wrapText="1"/>
      <protection/>
    </xf>
    <xf numFmtId="17" fontId="2" fillId="55" borderId="19" xfId="19" applyNumberFormat="1" applyFont="1" applyFill="1" applyBorder="1" applyAlignment="1">
      <alignment vertical="center" wrapText="1"/>
    </xf>
    <xf numFmtId="164" fontId="2" fillId="58" borderId="19" xfId="0" applyNumberFormat="1" applyFont="1" applyFill="1" applyBorder="1" applyAlignment="1">
      <alignment vertical="center" wrapText="1"/>
    </xf>
    <xf numFmtId="0" fontId="2" fillId="58" borderId="19" xfId="0" applyFont="1" applyFill="1" applyBorder="1" applyAlignment="1">
      <alignment horizontal="right" wrapText="1"/>
    </xf>
    <xf numFmtId="0" fontId="2" fillId="55" borderId="19" xfId="19" applyFont="1" applyFill="1" applyBorder="1" applyAlignment="1">
      <alignment vertical="center" wrapText="1"/>
    </xf>
    <xf numFmtId="0" fontId="2" fillId="55" borderId="19" xfId="19" applyFont="1" applyFill="1" applyBorder="1" applyAlignment="1">
      <alignment wrapText="1"/>
    </xf>
    <xf numFmtId="0" fontId="2" fillId="58" borderId="19" xfId="0" applyFont="1" applyFill="1" applyBorder="1" applyAlignment="1">
      <alignment wrapText="1"/>
    </xf>
    <xf numFmtId="0" fontId="2" fillId="55" borderId="19" xfId="0" applyFont="1" applyFill="1" applyBorder="1" applyAlignment="1">
      <alignment wrapText="1"/>
    </xf>
    <xf numFmtId="0" fontId="2" fillId="55" borderId="19" xfId="103" applyNumberFormat="1" applyFont="1" applyFill="1" applyBorder="1" applyAlignment="1">
      <alignment vertical="center" wrapText="1"/>
      <protection/>
    </xf>
    <xf numFmtId="0" fontId="24" fillId="55" borderId="19" xfId="89" applyFont="1" applyFill="1" applyBorder="1" applyAlignment="1">
      <alignment horizontal="right" vertical="center" wrapText="1"/>
    </xf>
    <xf numFmtId="164" fontId="2" fillId="55" borderId="19" xfId="103" applyNumberFormat="1" applyFont="1" applyFill="1" applyBorder="1" applyAlignment="1">
      <alignment horizontal="right" vertical="center"/>
      <protection/>
    </xf>
    <xf numFmtId="0" fontId="2" fillId="55" borderId="19" xfId="101" applyNumberFormat="1" applyFont="1" applyFill="1" applyBorder="1" applyAlignment="1">
      <alignment horizontal="right" vertical="center" wrapText="1"/>
      <protection/>
    </xf>
    <xf numFmtId="164" fontId="2" fillId="0" borderId="19" xfId="101" applyNumberFormat="1" applyFont="1" applyFill="1" applyBorder="1" applyAlignment="1">
      <alignment vertical="center" wrapText="1"/>
      <protection/>
    </xf>
    <xf numFmtId="17" fontId="2" fillId="55" borderId="19" xfId="19" applyNumberFormat="1" applyFont="1" applyFill="1" applyBorder="1" applyAlignment="1">
      <alignment horizontal="right" vertical="center" wrapText="1"/>
    </xf>
    <xf numFmtId="164" fontId="2" fillId="55" borderId="19" xfId="19" applyNumberFormat="1" applyFont="1" applyFill="1" applyBorder="1" applyAlignment="1">
      <alignment horizontal="right" vertical="center" wrapText="1"/>
    </xf>
    <xf numFmtId="14" fontId="2" fillId="57" borderId="19" xfId="103" applyNumberFormat="1" applyFont="1" applyFill="1" applyBorder="1" applyAlignment="1">
      <alignment horizontal="right" vertical="center" wrapText="1"/>
      <protection/>
    </xf>
    <xf numFmtId="0" fontId="2" fillId="56" borderId="19" xfId="103" applyNumberFormat="1" applyFont="1" applyFill="1" applyBorder="1" applyAlignment="1">
      <alignment horizontal="right" vertical="center" wrapText="1"/>
      <protection/>
    </xf>
    <xf numFmtId="0" fontId="24" fillId="56" borderId="19" xfId="88" applyFont="1" applyFill="1" applyBorder="1" applyAlignment="1" applyProtection="1">
      <alignment horizontal="right" vertical="center" wrapText="1"/>
      <protection/>
    </xf>
    <xf numFmtId="0" fontId="121" fillId="55" borderId="0" xfId="106" applyFont="1" applyFill="1" applyBorder="1">
      <alignment/>
      <protection/>
    </xf>
    <xf numFmtId="0" fontId="121" fillId="0" borderId="20" xfId="106" applyFont="1" applyFill="1" applyBorder="1">
      <alignment/>
      <protection/>
    </xf>
    <xf numFmtId="0" fontId="116" fillId="0" borderId="19" xfId="0" applyFont="1" applyFill="1" applyBorder="1" applyAlignment="1">
      <alignment/>
    </xf>
    <xf numFmtId="0" fontId="116" fillId="0" borderId="19" xfId="0" applyFont="1" applyBorder="1" applyAlignment="1">
      <alignment horizontal="right"/>
    </xf>
    <xf numFmtId="0" fontId="116" fillId="55" borderId="0" xfId="0" applyFont="1" applyFill="1" applyBorder="1" applyAlignment="1">
      <alignment horizontal="right"/>
    </xf>
    <xf numFmtId="0" fontId="116" fillId="0" borderId="20" xfId="0" applyFont="1" applyBorder="1" applyAlignment="1">
      <alignment horizontal="right"/>
    </xf>
    <xf numFmtId="0" fontId="2" fillId="55" borderId="19" xfId="19" applyFont="1" applyFill="1" applyBorder="1" applyAlignment="1">
      <alignment horizontal="center" vertical="center" wrapText="1"/>
    </xf>
    <xf numFmtId="0" fontId="2" fillId="56" borderId="19" xfId="0" applyFont="1" applyFill="1" applyBorder="1" applyAlignment="1">
      <alignment horizontal="center" vertical="center" wrapText="1"/>
    </xf>
    <xf numFmtId="164" fontId="2" fillId="55" borderId="19" xfId="1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55" borderId="0" xfId="0" applyFont="1" applyFill="1" applyBorder="1" applyAlignment="1">
      <alignment horizontal="center" vertical="center" wrapText="1"/>
    </xf>
    <xf numFmtId="0" fontId="2" fillId="55" borderId="19" xfId="0" applyFont="1" applyFill="1" applyBorder="1" applyAlignment="1">
      <alignment horizontal="center" vertical="center" wrapText="1"/>
    </xf>
    <xf numFmtId="164" fontId="2" fillId="55" borderId="19" xfId="0" applyNumberFormat="1" applyFont="1" applyFill="1" applyBorder="1" applyAlignment="1">
      <alignment horizontal="center" vertical="center" wrapText="1"/>
    </xf>
    <xf numFmtId="0" fontId="109" fillId="55" borderId="19" xfId="92" applyFill="1" applyBorder="1" applyAlignment="1" applyProtection="1">
      <alignment horizontal="center" vertical="center" wrapText="1"/>
      <protection/>
    </xf>
    <xf numFmtId="0" fontId="122" fillId="55" borderId="19" xfId="103" applyFont="1" applyFill="1" applyBorder="1" applyAlignment="1">
      <alignment horizontal="right" vertical="center" wrapText="1"/>
      <protection/>
    </xf>
    <xf numFmtId="0" fontId="123" fillId="57" borderId="19" xfId="103" applyFont="1" applyFill="1" applyBorder="1" applyAlignment="1">
      <alignment horizontal="right" vertical="center" wrapText="1"/>
      <protection/>
    </xf>
    <xf numFmtId="0" fontId="123" fillId="57" borderId="19" xfId="103" applyNumberFormat="1" applyFont="1" applyFill="1" applyBorder="1" applyAlignment="1">
      <alignment horizontal="right" vertical="center" wrapText="1"/>
      <protection/>
    </xf>
    <xf numFmtId="0" fontId="123" fillId="56" borderId="19" xfId="103" applyFont="1" applyFill="1" applyBorder="1" applyAlignment="1">
      <alignment horizontal="right" vertical="center" wrapText="1"/>
      <protection/>
    </xf>
    <xf numFmtId="14" fontId="123" fillId="57" borderId="19" xfId="103" applyNumberFormat="1" applyFont="1" applyFill="1" applyBorder="1" applyAlignment="1">
      <alignment horizontal="right" vertical="center" wrapText="1"/>
      <protection/>
    </xf>
    <xf numFmtId="164" fontId="123" fillId="57" borderId="19" xfId="103" applyNumberFormat="1" applyFont="1" applyFill="1" applyBorder="1" applyAlignment="1">
      <alignment vertical="center" wrapText="1"/>
      <protection/>
    </xf>
    <xf numFmtId="17" fontId="123" fillId="57" borderId="19" xfId="103" applyNumberFormat="1" applyFont="1" applyFill="1" applyBorder="1" applyAlignment="1">
      <alignment vertical="center" wrapText="1"/>
      <protection/>
    </xf>
    <xf numFmtId="0" fontId="123" fillId="57" borderId="19" xfId="103" applyFont="1" applyFill="1" applyBorder="1" applyAlignment="1">
      <alignment vertical="center" wrapText="1"/>
      <protection/>
    </xf>
    <xf numFmtId="0" fontId="123" fillId="56" borderId="19" xfId="103" applyNumberFormat="1" applyFont="1" applyFill="1" applyBorder="1" applyAlignment="1">
      <alignment horizontal="right" vertical="center" wrapText="1"/>
      <protection/>
    </xf>
    <xf numFmtId="0" fontId="123" fillId="56" borderId="19" xfId="103" applyFont="1" applyFill="1" applyBorder="1" applyAlignment="1">
      <alignment vertical="center" wrapText="1"/>
      <protection/>
    </xf>
    <xf numFmtId="0" fontId="124" fillId="56" borderId="19" xfId="88" applyFont="1" applyFill="1" applyBorder="1" applyAlignment="1" applyProtection="1">
      <alignment horizontal="right" vertical="center" wrapText="1"/>
      <protection/>
    </xf>
    <xf numFmtId="0" fontId="29" fillId="55" borderId="19" xfId="0" applyFont="1" applyFill="1" applyBorder="1" applyAlignment="1">
      <alignment vertical="center" wrapText="1"/>
    </xf>
    <xf numFmtId="0" fontId="30" fillId="0" borderId="19" xfId="0" applyFont="1" applyBorder="1" applyAlignment="1">
      <alignment horizontal="center" vertical="center" wrapText="1"/>
    </xf>
    <xf numFmtId="0" fontId="125" fillId="55" borderId="19" xfId="0" applyFont="1" applyFill="1" applyBorder="1" applyAlignment="1">
      <alignment horizontal="center" vertical="center" wrapText="1"/>
    </xf>
    <xf numFmtId="17" fontId="2" fillId="55" borderId="19" xfId="0" applyNumberFormat="1" applyFont="1" applyFill="1" applyBorder="1" applyAlignment="1">
      <alignment horizontal="center" vertical="center" wrapText="1"/>
    </xf>
    <xf numFmtId="0" fontId="0" fillId="0" borderId="19" xfId="0" applyBorder="1" applyAlignment="1">
      <alignment horizontal="center" vertical="center"/>
    </xf>
    <xf numFmtId="0" fontId="2" fillId="0" borderId="19" xfId="0" applyFont="1" applyBorder="1" applyAlignment="1">
      <alignment horizontal="center" vertical="center"/>
    </xf>
    <xf numFmtId="0" fontId="29" fillId="55" borderId="19" xfId="19" applyFont="1" applyFill="1" applyBorder="1" applyAlignment="1">
      <alignment vertical="center" wrapText="1"/>
    </xf>
    <xf numFmtId="0" fontId="125" fillId="55" borderId="19" xfId="19" applyFont="1" applyFill="1" applyBorder="1" applyAlignment="1">
      <alignment horizontal="center" vertical="center" wrapText="1"/>
    </xf>
    <xf numFmtId="17" fontId="2" fillId="55" borderId="19" xfId="19" applyNumberFormat="1" applyFont="1" applyFill="1" applyBorder="1" applyAlignment="1">
      <alignment horizontal="center" vertical="center" wrapText="1"/>
    </xf>
    <xf numFmtId="0" fontId="32" fillId="0" borderId="19" xfId="0" applyNumberFormat="1" applyFont="1" applyBorder="1" applyAlignment="1">
      <alignment horizontal="center" vertical="center" wrapText="1"/>
    </xf>
    <xf numFmtId="0" fontId="29" fillId="55" borderId="19" xfId="19" applyFont="1" applyFill="1" applyBorder="1" applyAlignment="1">
      <alignment horizontal="right" vertical="center" wrapText="1" readingOrder="2"/>
    </xf>
    <xf numFmtId="0" fontId="2" fillId="55" borderId="19" xfId="0" applyFont="1" applyFill="1" applyBorder="1" applyAlignment="1">
      <alignment vertical="center" wrapText="1"/>
    </xf>
    <xf numFmtId="0" fontId="2" fillId="55" borderId="19" xfId="109" applyFont="1" applyFill="1" applyBorder="1" applyAlignment="1">
      <alignment horizontal="center" vertical="center" wrapText="1"/>
      <protection/>
    </xf>
    <xf numFmtId="0" fontId="29" fillId="55" borderId="19" xfId="0" applyFont="1" applyFill="1" applyBorder="1" applyAlignment="1" quotePrefix="1">
      <alignment horizontal="right" vertical="center" wrapText="1" readingOrder="2"/>
    </xf>
    <xf numFmtId="0" fontId="117" fillId="0" borderId="19" xfId="102" applyFont="1" applyFill="1" applyBorder="1" applyAlignment="1">
      <alignment horizontal="right" vertical="center" wrapText="1"/>
      <protection/>
    </xf>
    <xf numFmtId="17" fontId="117" fillId="0" borderId="19" xfId="102" applyNumberFormat="1" applyFont="1" applyFill="1" applyBorder="1" applyAlignment="1">
      <alignment vertical="center" wrapText="1"/>
      <protection/>
    </xf>
    <xf numFmtId="0" fontId="2" fillId="0" borderId="19" xfId="102" applyFont="1" applyFill="1" applyBorder="1" applyAlignment="1">
      <alignment horizontal="right" vertical="center" wrapText="1"/>
      <protection/>
    </xf>
    <xf numFmtId="0" fontId="2" fillId="0" borderId="19" xfId="109" applyFont="1" applyFill="1" applyBorder="1" applyAlignment="1">
      <alignment vertical="center" wrapText="1"/>
      <protection/>
    </xf>
    <xf numFmtId="0" fontId="2" fillId="0" borderId="19" xfId="102" applyFont="1" applyFill="1" applyBorder="1" applyAlignment="1">
      <alignment vertical="center" wrapText="1"/>
      <protection/>
    </xf>
    <xf numFmtId="17" fontId="2" fillId="0" borderId="19" xfId="102" applyNumberFormat="1" applyFont="1" applyFill="1" applyBorder="1" applyAlignment="1">
      <alignment vertical="center" wrapText="1"/>
      <protection/>
    </xf>
    <xf numFmtId="164" fontId="2" fillId="0" borderId="19" xfId="102" applyNumberFormat="1" applyFont="1" applyFill="1" applyBorder="1" applyAlignment="1">
      <alignment vertical="center" wrapText="1"/>
      <protection/>
    </xf>
    <xf numFmtId="17" fontId="2" fillId="0" borderId="19" xfId="102" applyNumberFormat="1" applyFont="1" applyFill="1" applyBorder="1" applyAlignment="1">
      <alignment horizontal="right" vertical="center" wrapText="1"/>
      <protection/>
    </xf>
    <xf numFmtId="164" fontId="117" fillId="0" borderId="19" xfId="28" applyNumberFormat="1" applyFont="1" applyFill="1" applyBorder="1" applyAlignment="1">
      <alignment vertical="center" wrapText="1"/>
    </xf>
    <xf numFmtId="164" fontId="117" fillId="0" borderId="19" xfId="102" applyNumberFormat="1" applyFont="1" applyFill="1" applyBorder="1" applyAlignment="1">
      <alignment vertical="center" wrapText="1"/>
      <protection/>
    </xf>
    <xf numFmtId="0" fontId="117" fillId="0" borderId="19" xfId="102" applyFont="1" applyFill="1" applyBorder="1" applyAlignment="1">
      <alignment vertical="center" wrapText="1"/>
      <protection/>
    </xf>
    <xf numFmtId="164" fontId="117" fillId="0" borderId="19" xfId="102" applyNumberFormat="1" applyFont="1" applyFill="1" applyBorder="1" applyAlignment="1">
      <alignment horizontal="right" vertical="center" wrapText="1"/>
      <protection/>
    </xf>
    <xf numFmtId="17" fontId="117" fillId="0" borderId="19" xfId="102" applyNumberFormat="1" applyFont="1" applyFill="1" applyBorder="1" applyAlignment="1">
      <alignment horizontal="right" vertical="center" wrapText="1"/>
      <protection/>
    </xf>
    <xf numFmtId="164" fontId="2" fillId="0" borderId="19" xfId="102" applyNumberFormat="1" applyFont="1" applyFill="1" applyBorder="1" applyAlignment="1">
      <alignment horizontal="right" vertical="center" wrapText="1"/>
      <protection/>
    </xf>
    <xf numFmtId="0" fontId="2" fillId="55" borderId="19" xfId="19" applyFont="1" applyFill="1" applyBorder="1" applyAlignment="1">
      <alignment horizontal="right" vertical="center"/>
    </xf>
    <xf numFmtId="0" fontId="2" fillId="55" borderId="19" xfId="19" applyFont="1" applyFill="1" applyBorder="1" applyAlignment="1">
      <alignment horizontal="right" vertical="top" wrapText="1"/>
    </xf>
    <xf numFmtId="0" fontId="108" fillId="55" borderId="19" xfId="88" applyFill="1" applyBorder="1" applyAlignment="1">
      <alignment vertical="center" wrapText="1"/>
    </xf>
    <xf numFmtId="0" fontId="2" fillId="55" borderId="19" xfId="0" applyFont="1" applyFill="1" applyBorder="1" applyAlignment="1">
      <alignment/>
    </xf>
    <xf numFmtId="164" fontId="2" fillId="55" borderId="19" xfId="0" applyNumberFormat="1" applyFont="1" applyFill="1" applyBorder="1" applyAlignment="1">
      <alignment wrapText="1"/>
    </xf>
    <xf numFmtId="17" fontId="2" fillId="55" borderId="19" xfId="0" applyNumberFormat="1" applyFont="1" applyFill="1" applyBorder="1" applyAlignment="1">
      <alignment wrapText="1"/>
    </xf>
    <xf numFmtId="0" fontId="117" fillId="55" borderId="19" xfId="28" applyFont="1" applyFill="1" applyBorder="1" applyAlignment="1">
      <alignment horizontal="right" vertical="center" wrapText="1"/>
    </xf>
    <xf numFmtId="0" fontId="117" fillId="56" borderId="19" xfId="103" applyFont="1" applyFill="1" applyBorder="1" applyAlignment="1">
      <alignment horizontal="right" vertical="center" wrapText="1"/>
      <protection/>
    </xf>
    <xf numFmtId="0" fontId="117" fillId="55" borderId="19" xfId="28" applyFont="1" applyFill="1" applyBorder="1" applyAlignment="1">
      <alignment vertical="center" wrapText="1"/>
    </xf>
    <xf numFmtId="164" fontId="117" fillId="55" borderId="19" xfId="28" applyNumberFormat="1" applyFont="1" applyFill="1" applyBorder="1" applyAlignment="1">
      <alignment vertical="center" wrapText="1"/>
    </xf>
    <xf numFmtId="17" fontId="117" fillId="55" borderId="19" xfId="28" applyNumberFormat="1" applyFont="1" applyFill="1" applyBorder="1" applyAlignment="1">
      <alignment vertical="center" wrapText="1"/>
    </xf>
    <xf numFmtId="17" fontId="117" fillId="55" borderId="19" xfId="19" applyNumberFormat="1" applyFont="1" applyFill="1" applyBorder="1" applyAlignment="1">
      <alignment vertical="center" wrapText="1"/>
    </xf>
    <xf numFmtId="49" fontId="117" fillId="56" borderId="19" xfId="103" applyNumberFormat="1" applyFont="1" applyFill="1" applyBorder="1" applyAlignment="1">
      <alignment horizontal="right" vertical="center" wrapText="1"/>
      <protection/>
    </xf>
    <xf numFmtId="49" fontId="117" fillId="55" borderId="19" xfId="28" applyNumberFormat="1" applyFont="1" applyFill="1" applyBorder="1" applyAlignment="1">
      <alignment horizontal="right" vertical="center" wrapText="1"/>
    </xf>
    <xf numFmtId="0" fontId="118" fillId="55" borderId="19" xfId="88" applyFont="1" applyFill="1" applyBorder="1" applyAlignment="1" applyProtection="1">
      <alignment horizontal="right" vertical="center" wrapText="1"/>
      <protection/>
    </xf>
    <xf numFmtId="17" fontId="117" fillId="55" borderId="19" xfId="28" applyNumberFormat="1" applyFont="1" applyFill="1" applyBorder="1" applyAlignment="1">
      <alignment horizontal="right" vertical="center" wrapText="1"/>
    </xf>
    <xf numFmtId="0" fontId="2" fillId="55" borderId="19" xfId="28" applyFont="1" applyFill="1" applyBorder="1" applyAlignment="1">
      <alignment horizontal="right" vertical="center" wrapText="1"/>
    </xf>
    <xf numFmtId="0" fontId="2" fillId="55" borderId="19" xfId="28" applyFont="1" applyFill="1" applyBorder="1" applyAlignment="1">
      <alignment vertical="center" wrapText="1"/>
    </xf>
    <xf numFmtId="164" fontId="2" fillId="55" borderId="19" xfId="28" applyNumberFormat="1" applyFont="1" applyFill="1" applyBorder="1" applyAlignment="1">
      <alignment vertical="center" wrapText="1"/>
    </xf>
    <xf numFmtId="17" fontId="2" fillId="55" borderId="19" xfId="28" applyNumberFormat="1" applyFont="1" applyFill="1" applyBorder="1" applyAlignment="1">
      <alignment horizontal="right" vertical="center" wrapText="1"/>
    </xf>
    <xf numFmtId="0" fontId="2" fillId="56" borderId="19" xfId="102" applyFont="1" applyFill="1" applyBorder="1" applyAlignment="1">
      <alignment horizontal="right" vertical="center" wrapText="1"/>
      <protection/>
    </xf>
    <xf numFmtId="14" fontId="2" fillId="55" borderId="19" xfId="28" applyNumberFormat="1" applyFont="1" applyFill="1" applyBorder="1" applyAlignment="1">
      <alignment horizontal="right" vertical="center" wrapText="1"/>
    </xf>
    <xf numFmtId="0" fontId="28" fillId="55" borderId="0" xfId="0" applyFont="1" applyFill="1" applyBorder="1" applyAlignment="1">
      <alignment horizontal="right" vertical="center"/>
    </xf>
    <xf numFmtId="0" fontId="28" fillId="0" borderId="20" xfId="0" applyFont="1" applyBorder="1" applyAlignment="1">
      <alignment horizontal="right" vertical="center"/>
    </xf>
    <xf numFmtId="0" fontId="28" fillId="0" borderId="19" xfId="0" applyFont="1" applyBorder="1" applyAlignment="1">
      <alignment horizontal="right" vertical="center"/>
    </xf>
    <xf numFmtId="0" fontId="126" fillId="55" borderId="19" xfId="88" applyFont="1" applyFill="1" applyBorder="1" applyAlignment="1">
      <alignment horizontal="right" vertical="center" wrapText="1"/>
    </xf>
    <xf numFmtId="17" fontId="127" fillId="0" borderId="19" xfId="28" applyNumberFormat="1" applyFont="1" applyFill="1" applyBorder="1" applyAlignment="1">
      <alignment horizontal="right" vertical="center" wrapText="1"/>
    </xf>
    <xf numFmtId="17" fontId="127" fillId="55" borderId="19" xfId="28" applyNumberFormat="1" applyFont="1" applyFill="1" applyBorder="1" applyAlignment="1">
      <alignment vertical="center" wrapText="1"/>
    </xf>
    <xf numFmtId="164" fontId="127" fillId="55" borderId="19" xfId="28" applyNumberFormat="1" applyFont="1" applyFill="1" applyBorder="1" applyAlignment="1">
      <alignment vertical="center" wrapText="1"/>
    </xf>
    <xf numFmtId="0" fontId="127" fillId="55" borderId="19" xfId="28" applyFont="1" applyFill="1" applyBorder="1" applyAlignment="1">
      <alignment vertical="center" wrapText="1"/>
    </xf>
    <xf numFmtId="0" fontId="127" fillId="0" borderId="19" xfId="28" applyFont="1" applyFill="1" applyBorder="1" applyAlignment="1">
      <alignment horizontal="right" vertical="center" wrapText="1"/>
    </xf>
    <xf numFmtId="0" fontId="127" fillId="0" borderId="19" xfId="103" applyFont="1" applyFill="1" applyBorder="1" applyAlignment="1">
      <alignment horizontal="right" vertical="center" wrapText="1"/>
      <protection/>
    </xf>
    <xf numFmtId="0" fontId="127" fillId="55" borderId="19" xfId="28" applyFont="1" applyFill="1" applyBorder="1" applyAlignment="1">
      <alignment horizontal="right" vertical="center" wrapText="1"/>
    </xf>
    <xf numFmtId="0" fontId="127" fillId="56" borderId="19" xfId="103" applyFont="1" applyFill="1" applyBorder="1" applyAlignment="1">
      <alignment horizontal="right" vertical="center" wrapText="1"/>
      <protection/>
    </xf>
    <xf numFmtId="0" fontId="128" fillId="55" borderId="0" xfId="0" applyFont="1" applyFill="1" applyBorder="1" applyAlignment="1">
      <alignment horizontal="right" vertical="center"/>
    </xf>
    <xf numFmtId="0" fontId="128" fillId="0" borderId="20" xfId="0" applyFont="1" applyBorder="1" applyAlignment="1">
      <alignment horizontal="right" vertical="center"/>
    </xf>
    <xf numFmtId="0" fontId="128" fillId="0" borderId="19" xfId="0" applyFont="1" applyBorder="1" applyAlignment="1">
      <alignment horizontal="right" vertical="center"/>
    </xf>
    <xf numFmtId="0" fontId="2" fillId="55" borderId="19" xfId="103" applyFont="1" applyFill="1" applyBorder="1" applyAlignment="1">
      <alignment horizontal="right" vertical="center" wrapText="1"/>
      <protection/>
    </xf>
    <xf numFmtId="0" fontId="2" fillId="55" borderId="19" xfId="103" applyFont="1" applyFill="1" applyBorder="1" applyAlignment="1">
      <alignment vertical="center" wrapText="1"/>
      <protection/>
    </xf>
    <xf numFmtId="17" fontId="2" fillId="56" borderId="19" xfId="103" applyNumberFormat="1" applyFont="1" applyFill="1" applyBorder="1" applyAlignment="1">
      <alignment horizontal="left" vertical="center" wrapText="1"/>
      <protection/>
    </xf>
    <xf numFmtId="0" fontId="28" fillId="55" borderId="0" xfId="0" applyFont="1" applyFill="1" applyBorder="1" applyAlignment="1">
      <alignment/>
    </xf>
    <xf numFmtId="0" fontId="28" fillId="0" borderId="20" xfId="0" applyFont="1" applyBorder="1" applyAlignment="1">
      <alignment/>
    </xf>
    <xf numFmtId="0" fontId="28" fillId="0" borderId="19" xfId="0" applyFont="1" applyBorder="1" applyAlignment="1">
      <alignment/>
    </xf>
    <xf numFmtId="0" fontId="117" fillId="55" borderId="19" xfId="19" applyFont="1" applyFill="1" applyBorder="1" applyAlignment="1">
      <alignment wrapText="1"/>
    </xf>
    <xf numFmtId="0" fontId="117" fillId="56" borderId="19" xfId="0" applyFont="1" applyFill="1" applyBorder="1" applyAlignment="1">
      <alignment horizontal="center" vertical="center" wrapText="1"/>
    </xf>
    <xf numFmtId="17" fontId="117" fillId="55" borderId="19" xfId="19" applyNumberFormat="1" applyFont="1" applyFill="1" applyBorder="1" applyAlignment="1">
      <alignment wrapText="1"/>
    </xf>
    <xf numFmtId="14" fontId="117" fillId="55" borderId="19" xfId="19" applyNumberFormat="1" applyFont="1" applyFill="1" applyBorder="1" applyAlignment="1">
      <alignment wrapText="1"/>
    </xf>
    <xf numFmtId="0" fontId="129" fillId="55" borderId="19" xfId="0" applyFont="1" applyFill="1" applyBorder="1" applyAlignment="1">
      <alignment/>
    </xf>
    <xf numFmtId="0" fontId="117" fillId="55" borderId="19" xfId="19" applyFont="1" applyFill="1" applyBorder="1" applyAlignment="1">
      <alignment/>
    </xf>
    <xf numFmtId="0" fontId="129" fillId="55" borderId="0" xfId="0" applyFont="1" applyFill="1" applyBorder="1" applyAlignment="1">
      <alignment/>
    </xf>
    <xf numFmtId="0" fontId="117" fillId="57" borderId="19" xfId="103" applyFont="1" applyFill="1" applyBorder="1" applyAlignment="1">
      <alignment vertical="center" wrapText="1"/>
      <protection/>
    </xf>
    <xf numFmtId="0" fontId="129" fillId="6" borderId="20" xfId="0" applyFont="1" applyFill="1" applyBorder="1" applyAlignment="1">
      <alignment/>
    </xf>
    <xf numFmtId="0" fontId="129" fillId="0" borderId="19" xfId="0" applyFont="1" applyBorder="1" applyAlignment="1">
      <alignment horizontal="right" vertical="center"/>
    </xf>
    <xf numFmtId="0" fontId="117" fillId="56" borderId="19" xfId="103" applyNumberFormat="1" applyFont="1" applyFill="1" applyBorder="1" applyAlignment="1">
      <alignment horizontal="right" vertical="center" wrapText="1"/>
      <protection/>
    </xf>
    <xf numFmtId="0" fontId="117" fillId="58" borderId="19" xfId="103" applyFont="1" applyFill="1" applyBorder="1" applyAlignment="1">
      <alignment vertical="center" wrapText="1"/>
      <protection/>
    </xf>
    <xf numFmtId="0" fontId="129" fillId="0" borderId="20" xfId="0" applyFont="1" applyBorder="1" applyAlignment="1">
      <alignment horizontal="right" vertical="center"/>
    </xf>
    <xf numFmtId="0" fontId="129" fillId="55" borderId="0" xfId="0" applyFont="1" applyFill="1" applyBorder="1" applyAlignment="1">
      <alignment horizontal="right" vertical="center"/>
    </xf>
    <xf numFmtId="0" fontId="117" fillId="57" borderId="19" xfId="28" applyFont="1" applyFill="1" applyBorder="1" applyAlignment="1">
      <alignment horizontal="right" vertical="center" wrapText="1"/>
    </xf>
    <xf numFmtId="164" fontId="117" fillId="57" borderId="19" xfId="28" applyNumberFormat="1" applyFont="1" applyFill="1" applyBorder="1" applyAlignment="1">
      <alignment vertical="center" wrapText="1"/>
    </xf>
    <xf numFmtId="17" fontId="117" fillId="57" borderId="19" xfId="28" applyNumberFormat="1" applyFont="1" applyFill="1" applyBorder="1" applyAlignment="1">
      <alignment vertical="center" wrapText="1"/>
    </xf>
    <xf numFmtId="0" fontId="117" fillId="57" borderId="19" xfId="103" applyFont="1" applyFill="1" applyBorder="1" applyAlignment="1">
      <alignment horizontal="right" vertical="center" wrapText="1"/>
      <protection/>
    </xf>
    <xf numFmtId="0" fontId="2" fillId="0" borderId="0" xfId="106" applyFont="1" applyAlignment="1">
      <alignment vertical="center" wrapText="1"/>
      <protection/>
    </xf>
    <xf numFmtId="0" fontId="2" fillId="57" borderId="19" xfId="106" applyFont="1" applyFill="1" applyBorder="1" applyAlignment="1">
      <alignment horizontal="right" vertical="center" wrapText="1"/>
      <protection/>
    </xf>
    <xf numFmtId="0" fontId="117" fillId="0" borderId="19" xfId="17" applyFont="1" applyFill="1" applyBorder="1" applyAlignment="1">
      <alignment horizontal="center" vertical="center" wrapText="1"/>
    </xf>
    <xf numFmtId="0" fontId="117" fillId="0" borderId="19" xfId="0" applyFont="1" applyFill="1" applyBorder="1" applyAlignment="1">
      <alignment horizontal="center" vertical="center" wrapText="1"/>
    </xf>
    <xf numFmtId="17" fontId="117" fillId="0" borderId="19" xfId="17" applyNumberFormat="1" applyFont="1" applyFill="1" applyBorder="1" applyAlignment="1">
      <alignment horizontal="center" vertical="center" wrapText="1"/>
    </xf>
    <xf numFmtId="164" fontId="117" fillId="0" borderId="19" xfId="17" applyNumberFormat="1" applyFont="1" applyFill="1" applyBorder="1" applyAlignment="1">
      <alignment horizontal="center" vertical="center" wrapText="1"/>
    </xf>
    <xf numFmtId="14" fontId="117" fillId="0" borderId="19" xfId="17" applyNumberFormat="1" applyFont="1" applyFill="1" applyBorder="1" applyAlignment="1">
      <alignment horizontal="center" vertical="center" wrapText="1"/>
    </xf>
    <xf numFmtId="15" fontId="117" fillId="0" borderId="19" xfId="17" applyNumberFormat="1" applyFont="1" applyFill="1" applyBorder="1" applyAlignment="1">
      <alignment horizontal="center" vertical="center" wrapText="1"/>
    </xf>
    <xf numFmtId="0" fontId="117" fillId="0" borderId="19" xfId="17" applyNumberFormat="1" applyFont="1" applyFill="1" applyBorder="1" applyAlignment="1">
      <alignment horizontal="center" vertical="center" wrapText="1"/>
    </xf>
    <xf numFmtId="0" fontId="118" fillId="0" borderId="19" xfId="88" applyFont="1" applyFill="1" applyBorder="1" applyAlignment="1" applyProtection="1">
      <alignment horizontal="center" vertical="center" wrapText="1"/>
      <protection/>
    </xf>
    <xf numFmtId="0" fontId="117" fillId="0" borderId="0" xfId="0" applyFont="1" applyFill="1" applyBorder="1" applyAlignment="1">
      <alignment horizontal="center" wrapText="1"/>
    </xf>
    <xf numFmtId="0" fontId="129" fillId="0" borderId="0" xfId="0" applyFont="1" applyFill="1" applyAlignment="1">
      <alignment horizontal="center"/>
    </xf>
    <xf numFmtId="17" fontId="117" fillId="0" borderId="19" xfId="0" applyNumberFormat="1" applyFont="1" applyFill="1" applyBorder="1" applyAlignment="1">
      <alignment horizontal="center" vertical="center" wrapText="1"/>
    </xf>
    <xf numFmtId="164" fontId="117" fillId="0" borderId="19" xfId="0" applyNumberFormat="1" applyFont="1" applyFill="1" applyBorder="1" applyAlignment="1">
      <alignment horizontal="center" vertical="center" wrapText="1"/>
    </xf>
    <xf numFmtId="0" fontId="117" fillId="57" borderId="19" xfId="0" applyNumberFormat="1" applyFont="1" applyFill="1" applyBorder="1" applyAlignment="1">
      <alignment horizontal="center" vertical="center" wrapText="1"/>
    </xf>
    <xf numFmtId="0" fontId="117" fillId="57" borderId="19" xfId="0" applyFont="1" applyFill="1" applyBorder="1" applyAlignment="1">
      <alignment horizontal="center" vertical="center" wrapText="1"/>
    </xf>
    <xf numFmtId="0" fontId="118" fillId="0" borderId="19" xfId="88" applyFont="1" applyFill="1" applyBorder="1" applyAlignment="1">
      <alignment horizontal="center" vertical="center" wrapText="1"/>
    </xf>
    <xf numFmtId="0" fontId="117" fillId="58" borderId="19" xfId="0" applyFont="1" applyFill="1" applyBorder="1" applyAlignment="1">
      <alignment wrapText="1"/>
    </xf>
    <xf numFmtId="165" fontId="117" fillId="56" borderId="19" xfId="0" applyNumberFormat="1" applyFont="1" applyFill="1" applyBorder="1" applyAlignment="1">
      <alignment wrapText="1"/>
    </xf>
    <xf numFmtId="14" fontId="117" fillId="56" borderId="19" xfId="0" applyNumberFormat="1" applyFont="1" applyFill="1" applyBorder="1" applyAlignment="1">
      <alignment wrapText="1"/>
    </xf>
    <xf numFmtId="0" fontId="117" fillId="56" borderId="19" xfId="0" applyFont="1" applyFill="1" applyBorder="1" applyAlignment="1">
      <alignment horizontal="center" wrapText="1"/>
    </xf>
    <xf numFmtId="0" fontId="117" fillId="56" borderId="19" xfId="0" applyFont="1" applyFill="1" applyBorder="1" applyAlignment="1">
      <alignment wrapText="1"/>
    </xf>
    <xf numFmtId="17" fontId="117" fillId="57" borderId="19" xfId="103" applyNumberFormat="1" applyFont="1" applyFill="1" applyBorder="1" applyAlignment="1">
      <alignment vertical="center" wrapText="1"/>
      <protection/>
    </xf>
    <xf numFmtId="0" fontId="129" fillId="6" borderId="19" xfId="0" applyFont="1" applyFill="1" applyBorder="1" applyAlignment="1">
      <alignment/>
    </xf>
    <xf numFmtId="0" fontId="118" fillId="56" borderId="19" xfId="88" applyFont="1" applyFill="1" applyBorder="1" applyAlignment="1" applyProtection="1">
      <alignment horizontal="right" vertical="center" wrapText="1"/>
      <protection/>
    </xf>
    <xf numFmtId="164" fontId="117" fillId="56" borderId="19" xfId="0" applyNumberFormat="1" applyFont="1" applyFill="1" applyBorder="1" applyAlignment="1">
      <alignment wrapText="1"/>
    </xf>
    <xf numFmtId="0" fontId="2" fillId="55" borderId="19" xfId="103" applyFont="1" applyFill="1" applyBorder="1" applyAlignment="1">
      <alignment horizontal="right" vertical="center" wrapText="1"/>
      <protection/>
    </xf>
    <xf numFmtId="0" fontId="2" fillId="55" borderId="19" xfId="103" applyFont="1" applyFill="1" applyBorder="1" applyAlignment="1">
      <alignment vertical="center" wrapText="1"/>
      <protection/>
    </xf>
    <xf numFmtId="17" fontId="2" fillId="55" borderId="19" xfId="103" applyNumberFormat="1" applyFont="1" applyFill="1" applyBorder="1" applyAlignment="1">
      <alignment vertical="center" wrapText="1"/>
      <protection/>
    </xf>
    <xf numFmtId="17" fontId="2" fillId="55" borderId="19" xfId="28" applyNumberFormat="1" applyFont="1" applyFill="1" applyBorder="1" applyAlignment="1">
      <alignment vertical="center" wrapText="1"/>
    </xf>
    <xf numFmtId="0" fontId="2" fillId="55" borderId="19" xfId="109" applyFont="1" applyFill="1" applyBorder="1" applyAlignment="1">
      <alignment horizontal="right" vertical="center" wrapText="1"/>
      <protection/>
    </xf>
    <xf numFmtId="0" fontId="2" fillId="55" borderId="19" xfId="28" applyFont="1" applyFill="1" applyBorder="1" applyAlignment="1">
      <alignment horizontal="right" vertical="center" wrapText="1"/>
    </xf>
    <xf numFmtId="0" fontId="2" fillId="55" borderId="19" xfId="28" applyFont="1" applyFill="1" applyBorder="1" applyAlignment="1">
      <alignment vertical="center" wrapText="1"/>
    </xf>
    <xf numFmtId="0" fontId="24" fillId="55" borderId="19" xfId="88" applyFont="1" applyFill="1" applyBorder="1" applyAlignment="1">
      <alignment horizontal="right" vertical="center" wrapText="1"/>
    </xf>
    <xf numFmtId="0" fontId="130" fillId="55" borderId="19" xfId="19" applyFont="1" applyFill="1" applyBorder="1" applyAlignment="1">
      <alignment wrapText="1"/>
    </xf>
    <xf numFmtId="0" fontId="130" fillId="55" borderId="19" xfId="19" applyFont="1" applyFill="1" applyBorder="1" applyAlignment="1">
      <alignment/>
    </xf>
    <xf numFmtId="0" fontId="130" fillId="56" borderId="19" xfId="102" applyFont="1" applyFill="1" applyBorder="1" applyAlignment="1">
      <alignment horizontal="center" vertical="center" wrapText="1"/>
      <protection/>
    </xf>
    <xf numFmtId="14" fontId="130" fillId="55" borderId="19" xfId="19" applyNumberFormat="1" applyFont="1" applyFill="1" applyBorder="1" applyAlignment="1">
      <alignment wrapText="1"/>
    </xf>
    <xf numFmtId="0" fontId="123" fillId="55" borderId="19" xfId="28" applyFont="1" applyFill="1" applyBorder="1" applyAlignment="1">
      <alignment horizontal="right" vertical="center" wrapText="1"/>
    </xf>
    <xf numFmtId="0" fontId="123" fillId="55" borderId="19" xfId="28" applyFont="1" applyFill="1" applyBorder="1" applyAlignment="1">
      <alignment vertical="center" wrapText="1"/>
    </xf>
    <xf numFmtId="164" fontId="123" fillId="55" borderId="19" xfId="28" applyNumberFormat="1" applyFont="1" applyFill="1" applyBorder="1" applyAlignment="1">
      <alignment vertical="center" wrapText="1"/>
    </xf>
    <xf numFmtId="17" fontId="123" fillId="55" borderId="19" xfId="28" applyNumberFormat="1" applyFont="1" applyFill="1" applyBorder="1" applyAlignment="1">
      <alignment vertical="center" wrapText="1"/>
    </xf>
    <xf numFmtId="17" fontId="123" fillId="55" borderId="19" xfId="19" applyNumberFormat="1" applyFont="1" applyFill="1" applyBorder="1" applyAlignment="1">
      <alignment vertical="center" wrapText="1"/>
    </xf>
    <xf numFmtId="2" fontId="123" fillId="55" borderId="19" xfId="28" applyNumberFormat="1" applyFont="1" applyFill="1" applyBorder="1" applyAlignment="1">
      <alignment horizontal="right" vertical="center" wrapText="1"/>
    </xf>
    <xf numFmtId="49" fontId="123" fillId="56" borderId="19" xfId="103" applyNumberFormat="1" applyFont="1" applyFill="1" applyBorder="1" applyAlignment="1">
      <alignment horizontal="right" vertical="center" wrapText="1"/>
      <protection/>
    </xf>
    <xf numFmtId="49" fontId="123" fillId="55" borderId="19" xfId="28" applyNumberFormat="1" applyFont="1" applyFill="1" applyBorder="1" applyAlignment="1">
      <alignment horizontal="right" vertical="center" wrapText="1"/>
    </xf>
    <xf numFmtId="0" fontId="124" fillId="55" borderId="19" xfId="88" applyFont="1" applyFill="1" applyBorder="1" applyAlignment="1" applyProtection="1">
      <alignment horizontal="right" vertical="center" wrapText="1"/>
      <protection/>
    </xf>
    <xf numFmtId="17" fontId="123" fillId="55" borderId="19" xfId="28" applyNumberFormat="1" applyFont="1" applyFill="1" applyBorder="1" applyAlignment="1">
      <alignment horizontal="right" vertical="center" wrapText="1"/>
    </xf>
    <xf numFmtId="14" fontId="2" fillId="55" borderId="19" xfId="28" applyNumberFormat="1" applyFont="1" applyFill="1" applyBorder="1" applyAlignment="1">
      <alignment vertical="center" wrapText="1"/>
    </xf>
    <xf numFmtId="0" fontId="28" fillId="0" borderId="19" xfId="0" applyFont="1" applyBorder="1" applyAlignment="1">
      <alignment vertical="center"/>
    </xf>
    <xf numFmtId="0" fontId="24" fillId="55" borderId="19" xfId="88" applyFont="1" applyFill="1" applyBorder="1" applyAlignment="1" applyProtection="1">
      <alignment horizontal="right" vertical="center" wrapText="1"/>
      <protection/>
    </xf>
    <xf numFmtId="0" fontId="28" fillId="6" borderId="20" xfId="0" applyFont="1" applyFill="1" applyBorder="1" applyAlignment="1">
      <alignment/>
    </xf>
    <xf numFmtId="0" fontId="28" fillId="6" borderId="19" xfId="0" applyFont="1" applyFill="1" applyBorder="1" applyAlignment="1">
      <alignment/>
    </xf>
    <xf numFmtId="0" fontId="117" fillId="55" borderId="19" xfId="19" applyFont="1" applyFill="1" applyBorder="1" applyAlignment="1">
      <alignment horizontal="center" vertical="center" wrapText="1"/>
    </xf>
    <xf numFmtId="14" fontId="117" fillId="55" borderId="19" xfId="19" applyNumberFormat="1" applyFont="1" applyFill="1" applyBorder="1" applyAlignment="1">
      <alignment horizontal="center" vertical="center" wrapText="1"/>
    </xf>
    <xf numFmtId="164" fontId="117" fillId="55" borderId="19" xfId="19" applyNumberFormat="1" applyFont="1" applyFill="1" applyBorder="1" applyAlignment="1">
      <alignment horizontal="center" vertical="center" wrapText="1"/>
    </xf>
    <xf numFmtId="0" fontId="118" fillId="55" borderId="19" xfId="88" applyFont="1" applyFill="1" applyBorder="1" applyAlignment="1">
      <alignment horizontal="center" vertical="center" wrapText="1"/>
    </xf>
    <xf numFmtId="0" fontId="117" fillId="55" borderId="19" xfId="0" applyFont="1" applyFill="1" applyBorder="1" applyAlignment="1">
      <alignment horizontal="center" vertical="center" wrapText="1"/>
    </xf>
    <xf numFmtId="164" fontId="117" fillId="55" borderId="19" xfId="0" applyNumberFormat="1" applyFont="1" applyFill="1" applyBorder="1" applyAlignment="1">
      <alignment horizontal="center" vertical="center" wrapText="1"/>
    </xf>
    <xf numFmtId="0" fontId="117" fillId="58" borderId="19" xfId="0" applyFont="1" applyFill="1" applyBorder="1" applyAlignment="1">
      <alignment horizontal="center" vertical="center" wrapText="1"/>
    </xf>
    <xf numFmtId="14" fontId="117" fillId="55" borderId="19" xfId="0" applyNumberFormat="1" applyFont="1" applyFill="1" applyBorder="1" applyAlignment="1">
      <alignment horizontal="center" vertical="center" wrapText="1"/>
    </xf>
    <xf numFmtId="0" fontId="123" fillId="0" borderId="19" xfId="103" applyFont="1" applyBorder="1" applyAlignment="1">
      <alignment horizontal="right" vertical="center"/>
      <protection/>
    </xf>
    <xf numFmtId="164" fontId="123" fillId="0" borderId="19" xfId="103" applyNumberFormat="1" applyFont="1" applyFill="1" applyBorder="1" applyAlignment="1">
      <alignment vertical="center" wrapText="1"/>
      <protection/>
    </xf>
    <xf numFmtId="14" fontId="123" fillId="56" borderId="19" xfId="103" applyNumberFormat="1" applyFont="1" applyFill="1" applyBorder="1" applyAlignment="1">
      <alignment vertical="center" wrapText="1"/>
      <protection/>
    </xf>
    <xf numFmtId="17" fontId="123" fillId="0" borderId="19" xfId="102" applyNumberFormat="1" applyFont="1" applyFill="1" applyBorder="1" applyAlignment="1">
      <alignment vertical="center" wrapText="1"/>
      <protection/>
    </xf>
    <xf numFmtId="0" fontId="123" fillId="56" borderId="19" xfId="103" applyFont="1" applyFill="1" applyBorder="1" applyAlignment="1">
      <alignment horizontal="right" vertical="center" readingOrder="2"/>
      <protection/>
    </xf>
    <xf numFmtId="0" fontId="123" fillId="0" borderId="19" xfId="103" applyFont="1" applyBorder="1" applyAlignment="1">
      <alignment horizontal="right" vertical="center" wrapText="1"/>
      <protection/>
    </xf>
    <xf numFmtId="0" fontId="124" fillId="0" borderId="19" xfId="88" applyFont="1" applyBorder="1" applyAlignment="1">
      <alignment horizontal="right" vertical="center"/>
    </xf>
    <xf numFmtId="0" fontId="0" fillId="55" borderId="0" xfId="0" applyFont="1" applyFill="1" applyBorder="1" applyAlignment="1">
      <alignment horizontal="right" vertical="center"/>
    </xf>
    <xf numFmtId="0" fontId="0" fillId="0" borderId="20" xfId="0" applyFont="1" applyBorder="1" applyAlignment="1">
      <alignment horizontal="right" vertical="center"/>
    </xf>
    <xf numFmtId="0" fontId="0" fillId="0" borderId="19" xfId="0" applyFont="1" applyBorder="1" applyAlignment="1">
      <alignment horizontal="right" vertical="center"/>
    </xf>
    <xf numFmtId="0" fontId="123" fillId="0" borderId="19" xfId="103" applyFont="1" applyFill="1" applyBorder="1" applyAlignment="1">
      <alignment horizontal="right" vertical="center"/>
      <protection/>
    </xf>
    <xf numFmtId="14" fontId="117" fillId="56" borderId="19" xfId="0" applyNumberFormat="1" applyFont="1" applyFill="1" applyBorder="1" applyAlignment="1">
      <alignment horizontal="center" vertical="center" wrapText="1"/>
    </xf>
    <xf numFmtId="17" fontId="117" fillId="56" borderId="19" xfId="0" applyNumberFormat="1" applyFont="1" applyFill="1" applyBorder="1" applyAlignment="1">
      <alignment horizontal="center" vertical="center" wrapText="1"/>
    </xf>
    <xf numFmtId="0" fontId="117" fillId="56" borderId="19" xfId="0" applyFont="1" applyFill="1" applyBorder="1" applyAlignment="1">
      <alignment horizontal="center" vertical="center" wrapText="1" readingOrder="2"/>
    </xf>
    <xf numFmtId="0" fontId="118" fillId="0" borderId="19" xfId="88" applyFont="1" applyBorder="1" applyAlignment="1">
      <alignment horizontal="right" vertical="center"/>
    </xf>
    <xf numFmtId="0" fontId="117" fillId="0" borderId="19" xfId="0" applyFont="1" applyBorder="1" applyAlignment="1">
      <alignment horizontal="center" vertical="center" wrapText="1"/>
    </xf>
    <xf numFmtId="0" fontId="118" fillId="55" borderId="19" xfId="88" applyFont="1" applyFill="1" applyBorder="1" applyAlignment="1">
      <alignment wrapText="1"/>
    </xf>
    <xf numFmtId="0" fontId="129" fillId="0" borderId="0" xfId="0" applyFont="1" applyBorder="1" applyAlignment="1">
      <alignment/>
    </xf>
    <xf numFmtId="0" fontId="131" fillId="55" borderId="19" xfId="0" applyFont="1" applyFill="1" applyBorder="1" applyAlignment="1">
      <alignment wrapText="1"/>
    </xf>
    <xf numFmtId="0" fontId="132" fillId="55" borderId="19" xfId="0" applyFont="1" applyFill="1" applyBorder="1" applyAlignment="1">
      <alignment wrapText="1"/>
    </xf>
    <xf numFmtId="0" fontId="117" fillId="0" borderId="19" xfId="0" applyFont="1" applyBorder="1" applyAlignment="1">
      <alignment horizontal="center" vertical="center"/>
    </xf>
    <xf numFmtId="0" fontId="117" fillId="55" borderId="19" xfId="19" applyFont="1" applyFill="1" applyBorder="1" applyAlignment="1">
      <alignment horizontal="center" vertical="center"/>
    </xf>
    <xf numFmtId="0" fontId="129" fillId="55" borderId="0" xfId="0" applyFont="1" applyFill="1" applyAlignment="1">
      <alignment/>
    </xf>
    <xf numFmtId="0" fontId="117" fillId="55" borderId="19" xfId="19" applyFont="1" applyFill="1" applyBorder="1" applyAlignment="1">
      <alignment vertical="center" wrapText="1"/>
    </xf>
    <xf numFmtId="0" fontId="117" fillId="55" borderId="0" xfId="0" applyFont="1" applyFill="1" applyBorder="1" applyAlignment="1">
      <alignment horizontal="center" vertical="center" wrapText="1"/>
    </xf>
    <xf numFmtId="49" fontId="117" fillId="0" borderId="19" xfId="0" applyNumberFormat="1" applyFont="1" applyBorder="1" applyAlignment="1">
      <alignment horizontal="center" vertical="center" wrapText="1"/>
    </xf>
    <xf numFmtId="0" fontId="118" fillId="0" borderId="19" xfId="88" applyFont="1" applyBorder="1" applyAlignment="1">
      <alignment horizontal="center" vertical="center" wrapText="1"/>
    </xf>
    <xf numFmtId="0" fontId="129" fillId="0" borderId="19" xfId="0" applyFont="1" applyBorder="1" applyAlignment="1">
      <alignment/>
    </xf>
    <xf numFmtId="0" fontId="129" fillId="0" borderId="0" xfId="0" applyFont="1" applyAlignment="1">
      <alignment/>
    </xf>
    <xf numFmtId="0" fontId="2" fillId="55" borderId="19" xfId="109" applyFont="1" applyFill="1" applyBorder="1" applyAlignment="1">
      <alignment vertical="center" wrapText="1"/>
      <protection/>
    </xf>
    <xf numFmtId="0" fontId="24" fillId="55" borderId="19" xfId="88" applyFont="1" applyFill="1" applyBorder="1" applyAlignment="1">
      <alignment vertical="center" wrapText="1"/>
    </xf>
    <xf numFmtId="0" fontId="2" fillId="0" borderId="19" xfId="103" applyFont="1" applyBorder="1" applyAlignment="1">
      <alignment vertical="center"/>
      <protection/>
    </xf>
    <xf numFmtId="0" fontId="28" fillId="55" borderId="0" xfId="0" applyFont="1" applyFill="1" applyBorder="1" applyAlignment="1">
      <alignment/>
    </xf>
    <xf numFmtId="0" fontId="28" fillId="0" borderId="20" xfId="0" applyFont="1" applyBorder="1" applyAlignment="1">
      <alignment/>
    </xf>
    <xf numFmtId="0" fontId="28" fillId="0" borderId="19" xfId="0" applyFont="1" applyBorder="1" applyAlignment="1">
      <alignment/>
    </xf>
    <xf numFmtId="0" fontId="129" fillId="0" borderId="19" xfId="0" applyFont="1" applyBorder="1" applyAlignment="1">
      <alignment horizontal="center" vertical="center" wrapText="1" readingOrder="2"/>
    </xf>
    <xf numFmtId="0" fontId="117" fillId="55" borderId="19" xfId="19" applyNumberFormat="1" applyFont="1" applyFill="1" applyBorder="1" applyAlignment="1">
      <alignment horizontal="center" vertical="center" wrapText="1"/>
    </xf>
    <xf numFmtId="0" fontId="133" fillId="55" borderId="19" xfId="92" applyFont="1" applyFill="1" applyBorder="1" applyAlignment="1" applyProtection="1">
      <alignment horizontal="center" vertical="center" wrapText="1"/>
      <protection/>
    </xf>
    <xf numFmtId="0" fontId="117" fillId="0" borderId="0" xfId="0" applyFont="1" applyFill="1" applyBorder="1" applyAlignment="1">
      <alignment horizontal="center" vertical="center" wrapText="1"/>
    </xf>
    <xf numFmtId="0" fontId="129" fillId="55" borderId="0" xfId="0" applyFont="1" applyFill="1" applyBorder="1" applyAlignment="1">
      <alignment horizontal="right"/>
    </xf>
    <xf numFmtId="0" fontId="129" fillId="0" borderId="20" xfId="0" applyFont="1" applyBorder="1" applyAlignment="1">
      <alignment horizontal="right"/>
    </xf>
    <xf numFmtId="0" fontId="129" fillId="0" borderId="19" xfId="0" applyFont="1" applyBorder="1" applyAlignment="1">
      <alignment horizontal="right"/>
    </xf>
    <xf numFmtId="0" fontId="134" fillId="55" borderId="19" xfId="0" applyFont="1" applyFill="1" applyBorder="1" applyAlignment="1">
      <alignment vertical="center" wrapText="1"/>
    </xf>
    <xf numFmtId="0" fontId="135" fillId="55" borderId="19" xfId="0" applyFont="1" applyFill="1" applyBorder="1" applyAlignment="1">
      <alignment vertical="center" wrapText="1"/>
    </xf>
    <xf numFmtId="0" fontId="136" fillId="0" borderId="19" xfId="0" applyFont="1" applyBorder="1" applyAlignment="1">
      <alignment horizontal="center" vertical="center" wrapText="1"/>
    </xf>
    <xf numFmtId="0" fontId="137" fillId="55" borderId="19" xfId="0" applyFont="1" applyFill="1" applyBorder="1" applyAlignment="1">
      <alignment horizontal="center" vertical="center" wrapText="1"/>
    </xf>
    <xf numFmtId="17" fontId="117" fillId="55" borderId="19" xfId="0" applyNumberFormat="1" applyFont="1" applyFill="1" applyBorder="1" applyAlignment="1">
      <alignment horizontal="center" vertical="center" wrapText="1"/>
    </xf>
    <xf numFmtId="0" fontId="138" fillId="0" borderId="0" xfId="0" applyNumberFormat="1" applyFont="1" applyAlignment="1">
      <alignment horizontal="center" vertical="center" wrapText="1"/>
    </xf>
    <xf numFmtId="0" fontId="134" fillId="55" borderId="19" xfId="19" applyFont="1" applyFill="1" applyBorder="1" applyAlignment="1">
      <alignment vertical="center" wrapText="1"/>
    </xf>
    <xf numFmtId="0" fontId="137" fillId="55" borderId="19" xfId="19" applyFont="1" applyFill="1" applyBorder="1" applyAlignment="1">
      <alignment horizontal="center" vertical="center" wrapText="1"/>
    </xf>
    <xf numFmtId="17" fontId="117" fillId="55" borderId="19" xfId="19" applyNumberFormat="1" applyFont="1" applyFill="1" applyBorder="1" applyAlignment="1">
      <alignment horizontal="center" vertical="center" wrapText="1"/>
    </xf>
    <xf numFmtId="0" fontId="138" fillId="0" borderId="19" xfId="0" applyNumberFormat="1" applyFont="1" applyBorder="1" applyAlignment="1">
      <alignment horizontal="center" vertical="center" wrapText="1"/>
    </xf>
    <xf numFmtId="0" fontId="137" fillId="56" borderId="19" xfId="0" applyFont="1" applyFill="1" applyBorder="1" applyAlignment="1">
      <alignment horizontal="center" vertical="center" wrapText="1"/>
    </xf>
    <xf numFmtId="0" fontId="117" fillId="55" borderId="19" xfId="0" applyFont="1" applyFill="1" applyBorder="1" applyAlignment="1">
      <alignment vertical="center" wrapText="1"/>
    </xf>
    <xf numFmtId="17" fontId="117" fillId="55" borderId="19" xfId="19" applyNumberFormat="1" applyFont="1" applyFill="1" applyBorder="1" applyAlignment="1">
      <alignment horizontal="center" vertical="center" wrapText="1" readingOrder="2"/>
    </xf>
    <xf numFmtId="0" fontId="139" fillId="55" borderId="19" xfId="0" applyFont="1" applyFill="1" applyBorder="1" applyAlignment="1">
      <alignment horizontal="center" vertical="center" wrapText="1"/>
    </xf>
    <xf numFmtId="0" fontId="117" fillId="55" borderId="19" xfId="109" applyFont="1" applyFill="1" applyBorder="1" applyAlignment="1">
      <alignment horizontal="center" vertical="center" wrapText="1"/>
      <protection/>
    </xf>
    <xf numFmtId="0" fontId="134" fillId="55" borderId="19" xfId="0" applyFont="1" applyFill="1" applyBorder="1" applyAlignment="1">
      <alignment horizontal="right" vertical="center" wrapText="1" readingOrder="2"/>
    </xf>
    <xf numFmtId="0" fontId="137" fillId="55" borderId="19" xfId="19" applyFont="1" applyFill="1" applyBorder="1" applyAlignment="1">
      <alignment vertical="center" wrapText="1"/>
    </xf>
    <xf numFmtId="0" fontId="117" fillId="55" borderId="19" xfId="19" applyFont="1" applyFill="1" applyBorder="1" applyAlignment="1">
      <alignment horizontal="right" vertical="center" wrapText="1" readingOrder="2"/>
    </xf>
    <xf numFmtId="0" fontId="140" fillId="55" borderId="0" xfId="0" applyFont="1" applyFill="1" applyBorder="1" applyAlignment="1">
      <alignment horizontal="right"/>
    </xf>
    <xf numFmtId="0" fontId="140" fillId="0" borderId="20" xfId="0" applyFont="1" applyBorder="1" applyAlignment="1">
      <alignment horizontal="right"/>
    </xf>
    <xf numFmtId="0" fontId="140" fillId="0" borderId="19" xfId="0" applyFont="1" applyBorder="1" applyAlignment="1">
      <alignment horizontal="right"/>
    </xf>
    <xf numFmtId="0" fontId="129" fillId="0" borderId="19" xfId="0" applyFont="1" applyBorder="1" applyAlignment="1">
      <alignment horizontal="center" vertical="center"/>
    </xf>
    <xf numFmtId="0" fontId="129" fillId="55" borderId="0" xfId="0" applyFont="1" applyFill="1" applyBorder="1" applyAlignment="1">
      <alignment horizontal="right"/>
    </xf>
    <xf numFmtId="0" fontId="129" fillId="0" borderId="20" xfId="0" applyFont="1" applyBorder="1" applyAlignment="1">
      <alignment horizontal="right"/>
    </xf>
    <xf numFmtId="0" fontId="129" fillId="0" borderId="19" xfId="0" applyFont="1" applyBorder="1" applyAlignment="1">
      <alignment horizontal="right"/>
    </xf>
    <xf numFmtId="0" fontId="117" fillId="55" borderId="19" xfId="28" applyFont="1" applyFill="1" applyBorder="1" applyAlignment="1">
      <alignment horizontal="right" vertical="center" wrapText="1"/>
    </xf>
    <xf numFmtId="0" fontId="117" fillId="55" borderId="19" xfId="28" applyFont="1" applyFill="1" applyBorder="1" applyAlignment="1">
      <alignment horizontal="right" vertical="center"/>
    </xf>
    <xf numFmtId="0" fontId="117" fillId="56" borderId="19" xfId="103" applyFont="1" applyFill="1" applyBorder="1" applyAlignment="1">
      <alignment horizontal="right" vertical="center" wrapText="1"/>
      <protection/>
    </xf>
    <xf numFmtId="165" fontId="117" fillId="55" borderId="19" xfId="28" applyNumberFormat="1" applyFont="1" applyFill="1" applyBorder="1" applyAlignment="1">
      <alignment vertical="center" wrapText="1"/>
    </xf>
    <xf numFmtId="14" fontId="117" fillId="55" borderId="19" xfId="28" applyNumberFormat="1" applyFont="1" applyFill="1" applyBorder="1" applyAlignment="1">
      <alignment vertical="center" wrapText="1"/>
    </xf>
    <xf numFmtId="17" fontId="117" fillId="0" borderId="19" xfId="102" applyNumberFormat="1" applyFont="1" applyFill="1" applyBorder="1" applyAlignment="1">
      <alignment vertical="center" wrapText="1"/>
      <protection/>
    </xf>
    <xf numFmtId="0" fontId="117" fillId="55" borderId="19" xfId="28" applyFont="1" applyFill="1" applyBorder="1" applyAlignment="1">
      <alignment horizontal="right" wrapText="1"/>
    </xf>
    <xf numFmtId="0" fontId="117" fillId="0" borderId="19" xfId="103" applyFont="1" applyBorder="1" applyAlignment="1">
      <alignment horizontal="right" vertical="center" wrapText="1"/>
      <protection/>
    </xf>
    <xf numFmtId="14" fontId="117" fillId="55" borderId="19" xfId="28" applyNumberFormat="1" applyFont="1" applyFill="1" applyBorder="1" applyAlignment="1">
      <alignment horizontal="right" vertical="center" wrapText="1"/>
    </xf>
    <xf numFmtId="0" fontId="117" fillId="0" borderId="19" xfId="103" applyFont="1" applyBorder="1" applyAlignment="1">
      <alignment horizontal="right" vertical="center" wrapText="1" readingOrder="2"/>
      <protection/>
    </xf>
    <xf numFmtId="0" fontId="117" fillId="0" borderId="19" xfId="103" applyFont="1" applyBorder="1" applyAlignment="1">
      <alignment horizontal="right" vertical="center"/>
      <protection/>
    </xf>
    <xf numFmtId="0" fontId="117" fillId="0" borderId="19" xfId="103" applyNumberFormat="1" applyFont="1" applyBorder="1" applyAlignment="1">
      <alignment horizontal="right" vertical="center"/>
      <protection/>
    </xf>
    <xf numFmtId="0" fontId="117" fillId="0" borderId="19" xfId="103" applyFont="1" applyFill="1" applyBorder="1" applyAlignment="1">
      <alignment horizontal="right" vertical="center" wrapText="1"/>
      <protection/>
    </xf>
    <xf numFmtId="0" fontId="117" fillId="55" borderId="19" xfId="28" applyFont="1" applyFill="1" applyBorder="1" applyAlignment="1">
      <alignment vertical="center" wrapText="1"/>
    </xf>
    <xf numFmtId="0" fontId="117" fillId="0" borderId="19" xfId="28" applyFont="1" applyFill="1" applyBorder="1" applyAlignment="1">
      <alignment horizontal="right" vertical="center" wrapText="1"/>
    </xf>
    <xf numFmtId="0" fontId="117" fillId="0" borderId="19" xfId="28" applyFont="1" applyFill="1" applyBorder="1" applyAlignment="1">
      <alignment horizontal="right" vertical="center"/>
    </xf>
    <xf numFmtId="165" fontId="117" fillId="0" borderId="19" xfId="28" applyNumberFormat="1" applyFont="1" applyFill="1" applyBorder="1" applyAlignment="1">
      <alignment vertical="center" wrapText="1"/>
    </xf>
    <xf numFmtId="14" fontId="117" fillId="0" borderId="19" xfId="28" applyNumberFormat="1" applyFont="1" applyFill="1" applyBorder="1" applyAlignment="1">
      <alignment vertical="center" wrapText="1"/>
    </xf>
    <xf numFmtId="0" fontId="117" fillId="0" borderId="19" xfId="28" applyFont="1" applyFill="1" applyBorder="1" applyAlignment="1">
      <alignment horizontal="right" wrapText="1"/>
    </xf>
    <xf numFmtId="14" fontId="117" fillId="0" borderId="19" xfId="28" applyNumberFormat="1" applyFont="1" applyFill="1" applyBorder="1" applyAlignment="1">
      <alignment horizontal="right" vertical="center" wrapText="1"/>
    </xf>
    <xf numFmtId="0" fontId="117" fillId="0" borderId="19" xfId="103" applyFont="1" applyFill="1" applyBorder="1" applyAlignment="1">
      <alignment horizontal="right" vertical="center" wrapText="1" readingOrder="2"/>
      <protection/>
    </xf>
    <xf numFmtId="0" fontId="117" fillId="0" borderId="19" xfId="103" applyFont="1" applyFill="1" applyBorder="1" applyAlignment="1">
      <alignment horizontal="right" vertical="center"/>
      <protection/>
    </xf>
    <xf numFmtId="0" fontId="117" fillId="0" borderId="19" xfId="103" applyNumberFormat="1" applyFont="1" applyFill="1" applyBorder="1" applyAlignment="1">
      <alignment horizontal="right" vertical="center"/>
      <protection/>
    </xf>
    <xf numFmtId="164" fontId="117" fillId="0" borderId="19" xfId="103" applyNumberFormat="1" applyFont="1" applyFill="1" applyBorder="1" applyAlignment="1">
      <alignment vertical="center" wrapText="1"/>
      <protection/>
    </xf>
    <xf numFmtId="14" fontId="117" fillId="56" borderId="19" xfId="103" applyNumberFormat="1" applyFont="1" applyFill="1" applyBorder="1" applyAlignment="1">
      <alignment vertical="center" wrapText="1"/>
      <protection/>
    </xf>
    <xf numFmtId="0" fontId="117" fillId="56" borderId="19" xfId="103" applyFont="1" applyFill="1" applyBorder="1" applyAlignment="1">
      <alignment horizontal="right" vertical="center" readingOrder="2"/>
      <protection/>
    </xf>
    <xf numFmtId="0" fontId="117" fillId="0" borderId="19" xfId="0" applyFont="1" applyFill="1" applyBorder="1" applyAlignment="1">
      <alignment horizontal="right" vertical="center" wrapText="1"/>
    </xf>
    <xf numFmtId="0" fontId="117" fillId="0" borderId="19" xfId="0" applyFont="1" applyFill="1" applyBorder="1" applyAlignment="1">
      <alignment/>
    </xf>
    <xf numFmtId="0" fontId="117" fillId="0" borderId="19" xfId="0" applyFont="1" applyFill="1" applyBorder="1" applyAlignment="1">
      <alignment wrapText="1"/>
    </xf>
    <xf numFmtId="0" fontId="117" fillId="0" borderId="19" xfId="19" applyFont="1" applyFill="1" applyBorder="1" applyAlignment="1">
      <alignment horizontal="right" wrapText="1"/>
    </xf>
    <xf numFmtId="0" fontId="117" fillId="0" borderId="19" xfId="19" applyFont="1" applyFill="1" applyBorder="1" applyAlignment="1">
      <alignment wrapText="1"/>
    </xf>
    <xf numFmtId="17" fontId="117" fillId="0" borderId="19" xfId="19" applyNumberFormat="1" applyFont="1" applyFill="1" applyBorder="1" applyAlignment="1">
      <alignment wrapText="1"/>
    </xf>
    <xf numFmtId="0" fontId="117" fillId="55" borderId="19" xfId="0" applyFont="1" applyFill="1" applyBorder="1" applyAlignment="1">
      <alignment wrapText="1"/>
    </xf>
    <xf numFmtId="164" fontId="117" fillId="55" borderId="19" xfId="0" applyNumberFormat="1" applyFont="1" applyFill="1" applyBorder="1" applyAlignment="1">
      <alignment wrapText="1"/>
    </xf>
    <xf numFmtId="17" fontId="117" fillId="55" borderId="19" xfId="0" applyNumberFormat="1" applyFont="1" applyFill="1" applyBorder="1" applyAlignment="1">
      <alignment wrapText="1"/>
    </xf>
    <xf numFmtId="0" fontId="117" fillId="55" borderId="19" xfId="109" applyFont="1" applyFill="1" applyBorder="1" applyAlignment="1">
      <alignment wrapText="1"/>
      <protection/>
    </xf>
    <xf numFmtId="0" fontId="129" fillId="0" borderId="19" xfId="0" applyFont="1" applyBorder="1" applyAlignment="1">
      <alignment vertical="center"/>
    </xf>
    <xf numFmtId="0" fontId="129" fillId="55" borderId="0" xfId="0" applyFont="1" applyFill="1" applyBorder="1" applyAlignment="1">
      <alignment vertical="center"/>
    </xf>
    <xf numFmtId="0" fontId="129" fillId="0" borderId="20" xfId="0" applyFont="1" applyBorder="1" applyAlignment="1">
      <alignment vertical="center"/>
    </xf>
    <xf numFmtId="164" fontId="117" fillId="55" borderId="19" xfId="28" applyNumberFormat="1" applyFont="1" applyFill="1" applyBorder="1" applyAlignment="1">
      <alignment horizontal="right" vertical="center" wrapText="1"/>
    </xf>
    <xf numFmtId="0" fontId="117" fillId="56" borderId="19" xfId="102" applyFont="1" applyFill="1" applyBorder="1" applyAlignment="1">
      <alignment horizontal="right" vertical="center" wrapText="1"/>
      <protection/>
    </xf>
    <xf numFmtId="0" fontId="117" fillId="55" borderId="19" xfId="19" applyFont="1" applyFill="1" applyBorder="1" applyAlignment="1">
      <alignment horizontal="right" vertical="center" wrapText="1"/>
    </xf>
    <xf numFmtId="17" fontId="117" fillId="55" borderId="19" xfId="19" applyNumberFormat="1" applyFont="1" applyFill="1" applyBorder="1" applyAlignment="1">
      <alignment horizontal="right" vertical="center" wrapText="1"/>
    </xf>
    <xf numFmtId="0" fontId="117" fillId="55" borderId="19" xfId="106" applyFont="1" applyFill="1" applyBorder="1" applyAlignment="1">
      <alignment wrapText="1"/>
      <protection/>
    </xf>
    <xf numFmtId="0" fontId="141" fillId="0" borderId="19" xfId="106" applyFont="1" applyBorder="1" applyAlignment="1">
      <alignment horizontal="right" vertical="center" readingOrder="2"/>
      <protection/>
    </xf>
    <xf numFmtId="0" fontId="117" fillId="56" borderId="19" xfId="106" applyFont="1" applyFill="1" applyBorder="1" applyAlignment="1">
      <alignment horizontal="center" vertical="center" wrapText="1"/>
      <protection/>
    </xf>
    <xf numFmtId="0" fontId="117" fillId="55" borderId="21" xfId="19" applyFont="1" applyFill="1" applyBorder="1" applyAlignment="1">
      <alignment wrapText="1"/>
    </xf>
    <xf numFmtId="0" fontId="118" fillId="55" borderId="21" xfId="88" applyFont="1" applyFill="1" applyBorder="1" applyAlignment="1">
      <alignment wrapText="1"/>
    </xf>
    <xf numFmtId="0" fontId="129" fillId="55" borderId="0" xfId="0" applyFont="1" applyFill="1" applyBorder="1" applyAlignment="1">
      <alignment horizontal="right" vertical="center"/>
    </xf>
    <xf numFmtId="0" fontId="129" fillId="0" borderId="20" xfId="0" applyFont="1" applyBorder="1" applyAlignment="1">
      <alignment horizontal="right" vertical="center"/>
    </xf>
    <xf numFmtId="0" fontId="129" fillId="0" borderId="19" xfId="0" applyFont="1" applyBorder="1" applyAlignment="1">
      <alignment horizontal="right" vertical="center"/>
    </xf>
    <xf numFmtId="0" fontId="131" fillId="55" borderId="19" xfId="106" applyFont="1" applyFill="1" applyBorder="1" applyAlignment="1">
      <alignment wrapText="1"/>
      <protection/>
    </xf>
    <xf numFmtId="0" fontId="137" fillId="55" borderId="19" xfId="106" applyFont="1" applyFill="1" applyBorder="1" applyAlignment="1">
      <alignment wrapText="1"/>
      <protection/>
    </xf>
    <xf numFmtId="0" fontId="141" fillId="55" borderId="0" xfId="104" applyFont="1" applyFill="1">
      <alignment/>
      <protection/>
    </xf>
    <xf numFmtId="165" fontId="2" fillId="55" borderId="19" xfId="28" applyNumberFormat="1" applyFont="1" applyFill="1" applyBorder="1" applyAlignment="1">
      <alignment vertical="center" wrapText="1"/>
    </xf>
    <xf numFmtId="166" fontId="2" fillId="55" borderId="19" xfId="28" applyNumberFormat="1" applyFont="1" applyFill="1" applyBorder="1" applyAlignment="1">
      <alignment vertical="center" wrapText="1"/>
    </xf>
    <xf numFmtId="166" fontId="2" fillId="55" borderId="19" xfId="28" applyNumberFormat="1" applyFont="1" applyFill="1" applyBorder="1" applyAlignment="1">
      <alignment horizontal="right" vertical="center" wrapText="1"/>
    </xf>
    <xf numFmtId="0" fontId="2" fillId="0" borderId="19" xfId="103" applyFont="1" applyBorder="1" applyAlignment="1">
      <alignment vertical="center" wrapText="1"/>
      <protection/>
    </xf>
    <xf numFmtId="17" fontId="127" fillId="55" borderId="19" xfId="28" applyNumberFormat="1" applyFont="1" applyFill="1" applyBorder="1" applyAlignment="1">
      <alignment horizontal="right" vertical="center" wrapText="1"/>
    </xf>
    <xf numFmtId="17" fontId="127" fillId="55" borderId="19" xfId="19" applyNumberFormat="1" applyFont="1" applyFill="1" applyBorder="1" applyAlignment="1">
      <alignment vertical="center" wrapText="1"/>
    </xf>
    <xf numFmtId="0" fontId="128" fillId="55" borderId="0" xfId="0" applyFont="1" applyFill="1" applyBorder="1" applyAlignment="1">
      <alignment/>
    </xf>
    <xf numFmtId="0" fontId="128" fillId="0" borderId="0" xfId="0" applyFont="1" applyAlignment="1">
      <alignment/>
    </xf>
    <xf numFmtId="0" fontId="127" fillId="55" borderId="19" xfId="103" applyFont="1" applyFill="1" applyBorder="1" applyAlignment="1">
      <alignment horizontal="right" vertical="center" wrapText="1"/>
      <protection/>
    </xf>
    <xf numFmtId="164" fontId="127" fillId="55" borderId="19" xfId="103" applyNumberFormat="1" applyFont="1" applyFill="1" applyBorder="1" applyAlignment="1">
      <alignment vertical="center" wrapText="1"/>
      <protection/>
    </xf>
    <xf numFmtId="17" fontId="127" fillId="55" borderId="19" xfId="103" applyNumberFormat="1" applyFont="1" applyFill="1" applyBorder="1" applyAlignment="1">
      <alignment vertical="center" wrapText="1"/>
      <protection/>
    </xf>
    <xf numFmtId="0" fontId="127" fillId="55" borderId="19" xfId="109" applyFont="1" applyFill="1" applyBorder="1" applyAlignment="1">
      <alignment horizontal="right" vertical="center" wrapText="1"/>
      <protection/>
    </xf>
    <xf numFmtId="0" fontId="127" fillId="55" borderId="19" xfId="103" applyFont="1" applyFill="1" applyBorder="1" applyAlignment="1">
      <alignment vertical="center" wrapText="1"/>
      <protection/>
    </xf>
    <xf numFmtId="17" fontId="127" fillId="55" borderId="19" xfId="103" applyNumberFormat="1" applyFont="1" applyFill="1" applyBorder="1" applyAlignment="1">
      <alignment horizontal="right" vertical="center" wrapText="1"/>
      <protection/>
    </xf>
    <xf numFmtId="0" fontId="116" fillId="55" borderId="0" xfId="0" applyFont="1" applyFill="1" applyBorder="1" applyAlignment="1">
      <alignment horizontal="right" vertical="center"/>
    </xf>
    <xf numFmtId="0" fontId="116" fillId="0" borderId="20" xfId="0" applyFont="1" applyBorder="1" applyAlignment="1">
      <alignment horizontal="right" vertical="center"/>
    </xf>
    <xf numFmtId="0" fontId="116" fillId="0" borderId="19" xfId="0" applyFont="1" applyBorder="1" applyAlignment="1">
      <alignment horizontal="right" vertical="center"/>
    </xf>
    <xf numFmtId="0" fontId="142" fillId="55" borderId="19" xfId="0" applyFont="1" applyFill="1" applyBorder="1" applyAlignment="1">
      <alignment horizontal="right" vertical="center" wrapText="1" readingOrder="2"/>
    </xf>
    <xf numFmtId="0" fontId="143" fillId="55" borderId="19" xfId="0" applyFont="1" applyFill="1" applyBorder="1" applyAlignment="1">
      <alignment vertical="center" wrapText="1"/>
    </xf>
    <xf numFmtId="0" fontId="144" fillId="55" borderId="19" xfId="0" applyFont="1" applyFill="1" applyBorder="1" applyAlignment="1">
      <alignment vertical="center" wrapText="1"/>
    </xf>
    <xf numFmtId="0" fontId="145" fillId="0" borderId="19" xfId="0" applyFont="1" applyBorder="1" applyAlignment="1">
      <alignment horizontal="center" vertical="center" wrapText="1"/>
    </xf>
    <xf numFmtId="0" fontId="143" fillId="55" borderId="19" xfId="0" applyFont="1" applyFill="1" applyBorder="1" applyAlignment="1">
      <alignment horizontal="center" vertical="center" wrapText="1"/>
    </xf>
    <xf numFmtId="0" fontId="144" fillId="56" borderId="19" xfId="0" applyFont="1" applyFill="1" applyBorder="1" applyAlignment="1">
      <alignment horizontal="center" vertical="center" wrapText="1"/>
    </xf>
    <xf numFmtId="0" fontId="144" fillId="55" borderId="19" xfId="0" applyFont="1" applyFill="1" applyBorder="1" applyAlignment="1">
      <alignment horizontal="center" vertical="center" wrapText="1"/>
    </xf>
    <xf numFmtId="17" fontId="144" fillId="55" borderId="19" xfId="0" applyNumberFormat="1" applyFont="1" applyFill="1" applyBorder="1" applyAlignment="1">
      <alignment horizontal="center" vertical="center" wrapText="1"/>
    </xf>
    <xf numFmtId="0" fontId="144" fillId="55" borderId="19" xfId="109" applyFont="1" applyFill="1" applyBorder="1" applyAlignment="1">
      <alignment horizontal="center" vertical="center" wrapText="1"/>
      <protection/>
    </xf>
    <xf numFmtId="0" fontId="140" fillId="0" borderId="19" xfId="0" applyFont="1" applyBorder="1" applyAlignment="1">
      <alignment horizontal="center" vertical="center"/>
    </xf>
    <xf numFmtId="0" fontId="146" fillId="0" borderId="19" xfId="0" applyNumberFormat="1" applyFont="1" applyBorder="1" applyAlignment="1">
      <alignment horizontal="center" vertical="center" wrapText="1"/>
    </xf>
    <xf numFmtId="0" fontId="147" fillId="55" borderId="19" xfId="92" applyFont="1" applyFill="1" applyBorder="1" applyAlignment="1" applyProtection="1">
      <alignment horizontal="center" vertical="center" wrapText="1"/>
      <protection/>
    </xf>
    <xf numFmtId="0" fontId="127" fillId="0" borderId="19" xfId="103" applyFont="1" applyBorder="1" applyAlignment="1">
      <alignment horizontal="right" vertical="center" wrapText="1"/>
      <protection/>
    </xf>
    <xf numFmtId="0" fontId="127" fillId="0" borderId="19" xfId="103" applyFont="1" applyBorder="1" applyAlignment="1">
      <alignment horizontal="right" vertical="center"/>
      <protection/>
    </xf>
    <xf numFmtId="0" fontId="127" fillId="55" borderId="19" xfId="103" applyNumberFormat="1" applyFont="1" applyFill="1" applyBorder="1" applyAlignment="1">
      <alignment horizontal="right" vertical="center" wrapText="1"/>
      <protection/>
    </xf>
    <xf numFmtId="0" fontId="126" fillId="55" borderId="19" xfId="88" applyFont="1" applyFill="1" applyBorder="1" applyAlignment="1" applyProtection="1">
      <alignment horizontal="right" vertical="center" wrapText="1"/>
      <protection/>
    </xf>
    <xf numFmtId="0" fontId="148" fillId="55" borderId="19" xfId="19" applyFont="1" applyFill="1" applyBorder="1" applyAlignment="1">
      <alignment vertical="center" wrapText="1"/>
    </xf>
    <xf numFmtId="0" fontId="127" fillId="55" borderId="19" xfId="103" applyFont="1" applyFill="1" applyBorder="1" applyAlignment="1">
      <alignment horizontal="right" vertical="center"/>
      <protection/>
    </xf>
    <xf numFmtId="17" fontId="127" fillId="55" borderId="19" xfId="103" applyNumberFormat="1" applyFont="1" applyFill="1" applyBorder="1" applyAlignment="1">
      <alignment horizontal="right" vertical="center"/>
      <protection/>
    </xf>
    <xf numFmtId="0" fontId="116" fillId="55" borderId="0" xfId="0" applyFont="1" applyFill="1" applyBorder="1" applyAlignment="1">
      <alignment/>
    </xf>
    <xf numFmtId="0" fontId="116" fillId="0" borderId="0" xfId="0" applyFont="1" applyBorder="1" applyAlignment="1">
      <alignment/>
    </xf>
    <xf numFmtId="0" fontId="123" fillId="55" borderId="19" xfId="103" applyFont="1" applyFill="1" applyBorder="1" applyAlignment="1">
      <alignment horizontal="right" vertical="center" wrapText="1"/>
      <protection/>
    </xf>
    <xf numFmtId="164" fontId="123" fillId="55" borderId="19" xfId="103" applyNumberFormat="1" applyFont="1" applyFill="1" applyBorder="1" applyAlignment="1">
      <alignment vertical="center" wrapText="1"/>
      <protection/>
    </xf>
    <xf numFmtId="168" fontId="123" fillId="55" borderId="19" xfId="103" applyNumberFormat="1" applyFont="1" applyFill="1" applyBorder="1" applyAlignment="1">
      <alignment vertical="center" wrapText="1"/>
      <protection/>
    </xf>
    <xf numFmtId="0" fontId="123" fillId="58" borderId="19" xfId="103" applyFont="1" applyFill="1" applyBorder="1" applyAlignment="1">
      <alignment horizontal="right" vertical="center" wrapText="1"/>
      <protection/>
    </xf>
    <xf numFmtId="168" fontId="123" fillId="55" borderId="19" xfId="103" applyNumberFormat="1" applyFont="1" applyFill="1" applyBorder="1" applyAlignment="1">
      <alignment horizontal="right" vertical="center" wrapText="1"/>
      <protection/>
    </xf>
    <xf numFmtId="0" fontId="123" fillId="55" borderId="19" xfId="103" applyFont="1" applyFill="1" applyBorder="1" applyAlignment="1">
      <alignment vertical="center" wrapText="1"/>
      <protection/>
    </xf>
    <xf numFmtId="14" fontId="123" fillId="55" borderId="19" xfId="103" applyNumberFormat="1" applyFont="1" applyFill="1" applyBorder="1" applyAlignment="1">
      <alignment vertical="center" wrapText="1"/>
      <protection/>
    </xf>
    <xf numFmtId="0" fontId="123" fillId="0" borderId="19" xfId="0" applyFont="1" applyBorder="1" applyAlignment="1">
      <alignment horizontal="right" vertical="center"/>
    </xf>
    <xf numFmtId="0" fontId="117" fillId="0" borderId="19" xfId="0" applyFont="1" applyBorder="1" applyAlignment="1">
      <alignment wrapText="1"/>
    </xf>
    <xf numFmtId="0" fontId="117" fillId="0" borderId="19" xfId="0" applyFont="1" applyBorder="1" applyAlignment="1">
      <alignment horizontal="right"/>
    </xf>
    <xf numFmtId="0" fontId="117" fillId="0" borderId="19" xfId="0" applyFont="1" applyBorder="1" applyAlignment="1">
      <alignment/>
    </xf>
    <xf numFmtId="0" fontId="137" fillId="56" borderId="19" xfId="103" applyFont="1" applyFill="1" applyBorder="1" applyAlignment="1">
      <alignment horizontal="right" vertical="center" wrapText="1"/>
      <protection/>
    </xf>
    <xf numFmtId="164" fontId="123" fillId="55" borderId="19" xfId="103" applyNumberFormat="1" applyFont="1" applyFill="1" applyBorder="1" applyAlignment="1">
      <alignment horizontal="right" vertical="center" wrapText="1"/>
      <protection/>
    </xf>
    <xf numFmtId="0" fontId="124" fillId="55" borderId="19" xfId="88" applyFont="1" applyFill="1" applyBorder="1" applyAlignment="1">
      <alignment horizontal="right" vertical="center" wrapText="1"/>
    </xf>
    <xf numFmtId="0" fontId="0" fillId="55" borderId="0" xfId="0" applyFont="1" applyFill="1" applyBorder="1" applyAlignment="1">
      <alignment/>
    </xf>
    <xf numFmtId="0" fontId="0" fillId="0" borderId="20" xfId="0" applyFont="1" applyBorder="1" applyAlignment="1">
      <alignment/>
    </xf>
    <xf numFmtId="0" fontId="0" fillId="0" borderId="19" xfId="0" applyFont="1" applyBorder="1" applyAlignment="1">
      <alignment/>
    </xf>
    <xf numFmtId="0" fontId="0" fillId="55" borderId="0" xfId="0" applyFont="1" applyFill="1" applyBorder="1" applyAlignment="1">
      <alignment horizontal="right"/>
    </xf>
    <xf numFmtId="0" fontId="0" fillId="0" borderId="20" xfId="0" applyFont="1" applyBorder="1" applyAlignment="1">
      <alignment horizontal="right"/>
    </xf>
    <xf numFmtId="0" fontId="0" fillId="0" borderId="19" xfId="0" applyFont="1" applyBorder="1" applyAlignment="1">
      <alignment horizontal="right"/>
    </xf>
    <xf numFmtId="14" fontId="117" fillId="55" borderId="19" xfId="19" applyNumberFormat="1" applyFont="1" applyFill="1" applyBorder="1" applyAlignment="1">
      <alignment vertical="center" wrapText="1"/>
    </xf>
    <xf numFmtId="0" fontId="108" fillId="0" borderId="19" xfId="88" applyBorder="1" applyAlignment="1">
      <alignment horizontal="right" vertical="center" wrapText="1"/>
    </xf>
    <xf numFmtId="17" fontId="117" fillId="55" borderId="19" xfId="103" applyNumberFormat="1" applyFont="1" applyFill="1" applyBorder="1" applyAlignment="1">
      <alignment horizontal="center" vertical="center" wrapText="1"/>
      <protection/>
    </xf>
    <xf numFmtId="164" fontId="117" fillId="55" borderId="19" xfId="103" applyNumberFormat="1" applyFont="1" applyFill="1" applyBorder="1" applyAlignment="1">
      <alignment horizontal="right" vertical="center" wrapText="1"/>
      <protection/>
    </xf>
    <xf numFmtId="14" fontId="117" fillId="55" borderId="19" xfId="103" applyNumberFormat="1" applyFont="1" applyFill="1" applyBorder="1" applyAlignment="1">
      <alignment horizontal="right" vertical="center"/>
      <protection/>
    </xf>
    <xf numFmtId="0" fontId="24" fillId="0" borderId="19" xfId="88" applyFont="1" applyFill="1" applyBorder="1" applyAlignment="1">
      <alignment horizontal="center" vertical="center" wrapText="1"/>
    </xf>
    <xf numFmtId="0" fontId="2" fillId="0" borderId="19" xfId="0" applyFont="1" applyFill="1" applyBorder="1" applyAlignment="1">
      <alignment horizontal="center" vertical="center" wrapText="1"/>
    </xf>
    <xf numFmtId="0" fontId="24" fillId="55" borderId="19" xfId="88" applyFont="1" applyFill="1" applyBorder="1" applyAlignment="1">
      <alignment horizontal="center" vertical="center" wrapText="1"/>
    </xf>
    <xf numFmtId="0" fontId="108" fillId="55" borderId="19" xfId="88" applyFill="1" applyBorder="1" applyAlignment="1" applyProtection="1">
      <alignment horizontal="right" vertical="center" wrapText="1"/>
      <protection/>
    </xf>
    <xf numFmtId="0" fontId="149" fillId="0" borderId="19" xfId="103" applyFont="1" applyFill="1" applyBorder="1" applyAlignment="1">
      <alignment horizontal="right" vertical="center" wrapText="1"/>
      <protection/>
    </xf>
    <xf numFmtId="17" fontId="149" fillId="0" borderId="19" xfId="103" applyNumberFormat="1" applyFont="1" applyFill="1" applyBorder="1" applyAlignment="1">
      <alignment horizontal="right" vertical="center" wrapText="1"/>
      <protection/>
    </xf>
    <xf numFmtId="0" fontId="149" fillId="0" borderId="19" xfId="110" applyFont="1" applyFill="1" applyBorder="1" applyAlignment="1">
      <alignment horizontal="right" vertical="center" wrapText="1"/>
      <protection/>
    </xf>
    <xf numFmtId="0" fontId="149" fillId="0" borderId="19" xfId="102" applyFont="1" applyFill="1" applyBorder="1" applyAlignment="1">
      <alignment horizontal="right" vertical="center" wrapText="1"/>
      <protection/>
    </xf>
    <xf numFmtId="0" fontId="150" fillId="0" borderId="0" xfId="0" applyFont="1" applyFill="1" applyBorder="1" applyAlignment="1">
      <alignment horizontal="right" vertical="center"/>
    </xf>
    <xf numFmtId="0" fontId="150" fillId="0" borderId="20" xfId="0" applyFont="1" applyFill="1" applyBorder="1" applyAlignment="1">
      <alignment horizontal="right" vertical="center"/>
    </xf>
    <xf numFmtId="0" fontId="150" fillId="0" borderId="19" xfId="0" applyFont="1" applyFill="1" applyBorder="1" applyAlignment="1">
      <alignment horizontal="right" vertical="center"/>
    </xf>
    <xf numFmtId="0" fontId="150" fillId="0" borderId="0" xfId="0" applyFont="1" applyFill="1" applyBorder="1" applyAlignment="1">
      <alignment/>
    </xf>
    <xf numFmtId="0" fontId="150" fillId="0" borderId="0" xfId="0" applyFont="1" applyFill="1" applyAlignment="1">
      <alignment/>
    </xf>
    <xf numFmtId="0" fontId="150" fillId="55" borderId="0" xfId="0" applyFont="1" applyFill="1" applyBorder="1" applyAlignment="1">
      <alignment/>
    </xf>
    <xf numFmtId="0" fontId="150" fillId="0" borderId="0" xfId="0" applyFont="1" applyAlignment="1">
      <alignment/>
    </xf>
    <xf numFmtId="14" fontId="149" fillId="0" borderId="19" xfId="103" applyNumberFormat="1" applyFont="1" applyFill="1" applyBorder="1" applyAlignment="1">
      <alignment horizontal="right" vertical="center" wrapText="1"/>
      <protection/>
    </xf>
    <xf numFmtId="0" fontId="149" fillId="0" borderId="19" xfId="103" applyFont="1" applyFill="1" applyBorder="1" applyAlignment="1">
      <alignment horizontal="right" wrapText="1"/>
      <protection/>
    </xf>
    <xf numFmtId="17" fontId="149" fillId="0" borderId="19" xfId="103" applyNumberFormat="1" applyFont="1" applyFill="1" applyBorder="1" applyAlignment="1">
      <alignment vertical="center" wrapText="1"/>
      <protection/>
    </xf>
    <xf numFmtId="0" fontId="149" fillId="55" borderId="19" xfId="102" applyFont="1" applyFill="1" applyBorder="1" applyAlignment="1">
      <alignment horizontal="right" vertical="center" wrapText="1"/>
      <protection/>
    </xf>
    <xf numFmtId="0" fontId="149" fillId="0" borderId="19" xfId="102" applyFont="1" applyFill="1" applyBorder="1" applyAlignment="1">
      <alignment vertical="center" wrapText="1"/>
      <protection/>
    </xf>
    <xf numFmtId="0" fontId="149" fillId="55" borderId="19" xfId="103" applyFont="1" applyFill="1" applyBorder="1" applyAlignment="1">
      <alignment horizontal="right" vertical="center" wrapText="1"/>
      <protection/>
    </xf>
    <xf numFmtId="0" fontId="149" fillId="0" borderId="22" xfId="103" applyFont="1" applyFill="1" applyBorder="1" applyAlignment="1">
      <alignment horizontal="right" vertical="center" wrapText="1"/>
      <protection/>
    </xf>
    <xf numFmtId="17" fontId="149" fillId="0" borderId="22" xfId="103" applyNumberFormat="1" applyFont="1" applyFill="1" applyBorder="1" applyAlignment="1">
      <alignment horizontal="right" vertical="center" wrapText="1"/>
      <protection/>
    </xf>
    <xf numFmtId="0" fontId="149" fillId="0" borderId="22" xfId="110" applyFont="1" applyFill="1" applyBorder="1" applyAlignment="1">
      <alignment horizontal="right" vertical="center" wrapText="1"/>
      <protection/>
    </xf>
    <xf numFmtId="0" fontId="149" fillId="0" borderId="22" xfId="102" applyFont="1" applyFill="1" applyBorder="1" applyAlignment="1">
      <alignment horizontal="right" vertical="center" wrapText="1"/>
      <protection/>
    </xf>
    <xf numFmtId="0" fontId="149" fillId="0" borderId="19" xfId="103" applyFont="1" applyFill="1" applyBorder="1" applyAlignment="1">
      <alignment horizontal="center" vertical="center" wrapText="1"/>
      <protection/>
    </xf>
    <xf numFmtId="0" fontId="2" fillId="55" borderId="19" xfId="110" applyFont="1" applyFill="1" applyBorder="1" applyAlignment="1">
      <alignment vertical="center" wrapText="1"/>
      <protection/>
    </xf>
    <xf numFmtId="0" fontId="2" fillId="55" borderId="19" xfId="102" applyFont="1" applyFill="1" applyBorder="1" applyAlignment="1">
      <alignment horizontal="right" vertical="center" wrapText="1"/>
      <protection/>
    </xf>
    <xf numFmtId="0" fontId="2" fillId="55" borderId="19" xfId="102" applyFont="1" applyFill="1" applyBorder="1" applyAlignment="1">
      <alignment vertical="center" wrapText="1"/>
      <protection/>
    </xf>
    <xf numFmtId="0" fontId="117" fillId="55" borderId="19" xfId="102" applyFont="1" applyFill="1" applyBorder="1" applyAlignment="1">
      <alignment horizontal="right" vertical="center" wrapText="1"/>
      <protection/>
    </xf>
    <xf numFmtId="17" fontId="2" fillId="55" borderId="19" xfId="102" applyNumberFormat="1" applyFont="1" applyFill="1" applyBorder="1" applyAlignment="1">
      <alignment vertical="center" wrapText="1"/>
      <protection/>
    </xf>
    <xf numFmtId="0" fontId="2" fillId="58" borderId="19" xfId="102" applyFont="1" applyFill="1" applyBorder="1" applyAlignment="1">
      <alignment horizontal="right" vertical="center" wrapText="1"/>
      <protection/>
    </xf>
    <xf numFmtId="0" fontId="2" fillId="55" borderId="19" xfId="19" applyFont="1" applyFill="1" applyBorder="1" applyAlignment="1">
      <alignment horizontal="right"/>
    </xf>
    <xf numFmtId="0" fontId="2" fillId="55" borderId="19" xfId="19" applyFont="1" applyFill="1" applyBorder="1" applyAlignment="1">
      <alignment horizontal="right" wrapText="1"/>
    </xf>
    <xf numFmtId="0" fontId="2" fillId="55" borderId="19" xfId="19" applyFont="1" applyFill="1" applyBorder="1" applyAlignment="1">
      <alignment wrapText="1"/>
    </xf>
    <xf numFmtId="0" fontId="52" fillId="0" borderId="0" xfId="108" applyFont="1" applyAlignment="1">
      <alignment horizontal="right" vertical="center" readingOrder="2"/>
      <protection/>
    </xf>
    <xf numFmtId="0" fontId="24" fillId="55" borderId="19" xfId="88" applyFont="1" applyFill="1" applyBorder="1" applyAlignment="1">
      <alignment horizontal="right" vertical="center" wrapText="1"/>
    </xf>
    <xf numFmtId="0" fontId="2" fillId="55" borderId="19" xfId="28" applyFont="1" applyFill="1" applyBorder="1" applyAlignment="1">
      <alignment horizontal="right" vertical="center" wrapText="1"/>
    </xf>
    <xf numFmtId="0" fontId="2" fillId="55" borderId="19" xfId="19" applyFont="1" applyFill="1" applyBorder="1" applyAlignment="1">
      <alignment horizontal="right" vertical="center" wrapText="1"/>
    </xf>
    <xf numFmtId="17" fontId="2" fillId="55" borderId="19" xfId="19" applyNumberFormat="1" applyFont="1" applyFill="1" applyBorder="1" applyAlignment="1">
      <alignment vertical="center" wrapText="1"/>
    </xf>
    <xf numFmtId="0" fontId="2" fillId="55" borderId="19" xfId="19" applyFont="1" applyFill="1" applyBorder="1" applyAlignment="1">
      <alignment vertical="center" wrapText="1"/>
    </xf>
    <xf numFmtId="17" fontId="2" fillId="55" borderId="19" xfId="19" applyNumberFormat="1" applyFont="1" applyFill="1" applyBorder="1" applyAlignment="1">
      <alignment horizontal="right" vertical="center" wrapText="1"/>
    </xf>
    <xf numFmtId="0" fontId="151" fillId="56" borderId="19" xfId="0" applyFont="1" applyFill="1" applyBorder="1" applyAlignment="1">
      <alignment horizontal="center" vertical="center" wrapText="1"/>
    </xf>
    <xf numFmtId="0" fontId="151" fillId="55" borderId="19" xfId="19" applyFont="1" applyFill="1" applyBorder="1" applyAlignment="1">
      <alignment wrapText="1"/>
    </xf>
    <xf numFmtId="14" fontId="151" fillId="55" borderId="19" xfId="19" applyNumberFormat="1" applyFont="1" applyFill="1" applyBorder="1" applyAlignment="1">
      <alignment wrapText="1"/>
    </xf>
    <xf numFmtId="0" fontId="151" fillId="0" borderId="19" xfId="108" applyFont="1" applyBorder="1" applyAlignment="1">
      <alignment horizontal="center" vertical="center" readingOrder="2"/>
      <protection/>
    </xf>
    <xf numFmtId="0" fontId="151" fillId="0" borderId="19" xfId="108" applyFont="1" applyBorder="1" applyAlignment="1">
      <alignment horizontal="right" vertical="center" readingOrder="2"/>
      <protection/>
    </xf>
    <xf numFmtId="0" fontId="151" fillId="0" borderId="19" xfId="108" applyFont="1" applyBorder="1" applyAlignment="1">
      <alignment horizontal="left" vertical="center" readingOrder="2"/>
      <protection/>
    </xf>
    <xf numFmtId="0" fontId="151" fillId="55" borderId="0" xfId="0" applyFont="1" applyFill="1" applyBorder="1" applyAlignment="1">
      <alignment/>
    </xf>
    <xf numFmtId="0" fontId="151" fillId="0" borderId="0" xfId="0" applyFont="1" applyBorder="1" applyAlignment="1">
      <alignment/>
    </xf>
    <xf numFmtId="0" fontId="117" fillId="55" borderId="19" xfId="19" applyFont="1" applyFill="1" applyBorder="1" applyAlignment="1">
      <alignment horizontal="right" wrapText="1"/>
    </xf>
    <xf numFmtId="0" fontId="117" fillId="0" borderId="0" xfId="106" applyFont="1" applyAlignment="1">
      <alignment vertical="center"/>
      <protection/>
    </xf>
    <xf numFmtId="0" fontId="127" fillId="55" borderId="19" xfId="28" applyFont="1" applyFill="1" applyBorder="1" applyAlignment="1">
      <alignment horizontal="center" vertical="center" wrapText="1"/>
    </xf>
    <xf numFmtId="0" fontId="2" fillId="55" borderId="19" xfId="103" applyFont="1" applyFill="1" applyBorder="1" applyAlignment="1">
      <alignment horizontal="center" vertical="center" wrapText="1"/>
      <protection/>
    </xf>
    <xf numFmtId="0" fontId="2" fillId="55" borderId="19" xfId="28" applyFont="1" applyFill="1" applyBorder="1" applyAlignment="1">
      <alignment horizontal="center" vertical="center" wrapText="1"/>
    </xf>
    <xf numFmtId="0" fontId="117" fillId="55" borderId="19" xfId="103" applyFont="1" applyFill="1" applyBorder="1" applyAlignment="1">
      <alignment horizontal="center" vertical="center" wrapText="1"/>
      <protection/>
    </xf>
    <xf numFmtId="0" fontId="117" fillId="57" borderId="19" xfId="28" applyFont="1" applyFill="1" applyBorder="1" applyAlignment="1">
      <alignment horizontal="center" vertical="center" wrapText="1"/>
    </xf>
    <xf numFmtId="0" fontId="123" fillId="57" borderId="19" xfId="103" applyFont="1" applyFill="1" applyBorder="1" applyAlignment="1">
      <alignment horizontal="center" vertical="center" wrapText="1"/>
      <protection/>
    </xf>
    <xf numFmtId="0" fontId="2" fillId="55" borderId="19" xfId="101" applyFont="1" applyFill="1" applyBorder="1" applyAlignment="1">
      <alignment horizontal="center" vertical="center" wrapText="1"/>
      <protection/>
    </xf>
    <xf numFmtId="0" fontId="2" fillId="0" borderId="19" xfId="101" applyFont="1" applyFill="1" applyBorder="1" applyAlignment="1">
      <alignment horizontal="center" vertical="center" wrapText="1"/>
      <protection/>
    </xf>
    <xf numFmtId="0" fontId="127" fillId="55" borderId="19" xfId="103" applyFont="1" applyFill="1" applyBorder="1" applyAlignment="1">
      <alignment horizontal="center" vertical="center" wrapText="1"/>
      <protection/>
    </xf>
    <xf numFmtId="0" fontId="117" fillId="55" borderId="19" xfId="28" applyFont="1" applyFill="1" applyBorder="1" applyAlignment="1">
      <alignment horizontal="center" vertical="center" wrapText="1"/>
    </xf>
    <xf numFmtId="0" fontId="2" fillId="58" borderId="19" xfId="0" applyFont="1" applyFill="1" applyBorder="1" applyAlignment="1">
      <alignment horizontal="center" vertical="center" wrapText="1"/>
    </xf>
    <xf numFmtId="0" fontId="123" fillId="55" borderId="19" xfId="28" applyFont="1" applyFill="1" applyBorder="1" applyAlignment="1">
      <alignment horizontal="center" vertical="center" wrapText="1"/>
    </xf>
    <xf numFmtId="0" fontId="123" fillId="55" borderId="19" xfId="103" applyFont="1" applyFill="1" applyBorder="1" applyAlignment="1">
      <alignment horizontal="center" vertical="center" wrapText="1"/>
      <protection/>
    </xf>
    <xf numFmtId="0" fontId="117" fillId="56" borderId="19" xfId="103" applyFont="1" applyFill="1" applyBorder="1" applyAlignment="1">
      <alignment horizontal="center" vertical="center" wrapText="1"/>
      <protection/>
    </xf>
    <xf numFmtId="0" fontId="123" fillId="56" borderId="19" xfId="103" applyFont="1" applyFill="1" applyBorder="1" applyAlignment="1">
      <alignment horizontal="center" vertical="center" wrapText="1"/>
      <protection/>
    </xf>
    <xf numFmtId="0" fontId="2" fillId="55" borderId="19" xfId="102" applyFont="1" applyFill="1" applyBorder="1" applyAlignment="1">
      <alignment horizontal="center" vertical="center" wrapText="1"/>
      <protection/>
    </xf>
    <xf numFmtId="0" fontId="2" fillId="0" borderId="19" xfId="103" applyFont="1" applyFill="1" applyBorder="1" applyAlignment="1">
      <alignment horizontal="center" vertical="center" wrapText="1"/>
      <protection/>
    </xf>
    <xf numFmtId="0" fontId="2" fillId="55" borderId="19" xfId="103" applyFont="1" applyFill="1" applyBorder="1" applyAlignment="1">
      <alignment horizontal="center" vertical="center"/>
      <protection/>
    </xf>
    <xf numFmtId="0" fontId="117" fillId="0" borderId="19" xfId="28" applyFont="1" applyFill="1" applyBorder="1" applyAlignment="1">
      <alignment horizontal="center" vertical="center" wrapText="1"/>
    </xf>
    <xf numFmtId="0" fontId="117" fillId="0" borderId="19" xfId="109" applyFont="1" applyFill="1" applyBorder="1" applyAlignment="1">
      <alignment horizontal="center" vertical="center" wrapText="1"/>
      <protection/>
    </xf>
    <xf numFmtId="0" fontId="2" fillId="0" borderId="19" xfId="109" applyFont="1" applyFill="1" applyBorder="1" applyAlignment="1">
      <alignment horizontal="center" vertical="center" wrapText="1"/>
      <protection/>
    </xf>
    <xf numFmtId="0" fontId="2" fillId="0" borderId="19" xfId="102" applyFont="1" applyFill="1" applyBorder="1" applyAlignment="1">
      <alignment horizontal="center" vertical="center" wrapText="1"/>
      <protection/>
    </xf>
    <xf numFmtId="0" fontId="117" fillId="0" borderId="19" xfId="102" applyFont="1" applyFill="1" applyBorder="1" applyAlignment="1">
      <alignment horizontal="center" vertical="center" wrapText="1"/>
      <protection/>
    </xf>
    <xf numFmtId="0" fontId="2" fillId="0" borderId="19" xfId="28" applyFont="1" applyFill="1" applyBorder="1" applyAlignment="1">
      <alignment horizontal="center" vertical="center" wrapText="1"/>
    </xf>
    <xf numFmtId="0" fontId="2" fillId="58" borderId="19" xfId="103" applyFont="1" applyFill="1" applyBorder="1" applyAlignment="1">
      <alignment horizontal="center" vertical="center" wrapText="1"/>
      <protection/>
    </xf>
    <xf numFmtId="0" fontId="127" fillId="58" borderId="19" xfId="103" applyFont="1" applyFill="1" applyBorder="1" applyAlignment="1">
      <alignment horizontal="center" vertical="center" wrapText="1"/>
      <protection/>
    </xf>
    <xf numFmtId="0" fontId="130" fillId="55" borderId="19" xfId="19" applyFont="1" applyFill="1" applyBorder="1" applyAlignment="1">
      <alignment horizontal="center" vertical="center" wrapText="1"/>
    </xf>
    <xf numFmtId="0" fontId="151" fillId="55" borderId="19" xfId="19" applyFont="1" applyFill="1" applyBorder="1" applyAlignment="1">
      <alignment horizontal="center" vertical="center" wrapText="1"/>
    </xf>
    <xf numFmtId="0" fontId="0" fillId="0" borderId="0" xfId="0" applyAlignment="1">
      <alignment horizontal="center" vertical="center"/>
    </xf>
    <xf numFmtId="0" fontId="117" fillId="55" borderId="19" xfId="19" applyFont="1" applyFill="1" applyBorder="1" applyAlignment="1">
      <alignment horizontal="center" wrapText="1"/>
    </xf>
    <xf numFmtId="0" fontId="130" fillId="55" borderId="19" xfId="19" applyFont="1" applyFill="1" applyBorder="1" applyAlignment="1">
      <alignment horizontal="center" wrapText="1"/>
    </xf>
    <xf numFmtId="0" fontId="117" fillId="58" borderId="19" xfId="103" applyFont="1" applyFill="1" applyBorder="1" applyAlignment="1">
      <alignment horizontal="center" vertical="center" wrapText="1"/>
      <protection/>
    </xf>
    <xf numFmtId="0" fontId="2" fillId="58" borderId="19" xfId="0" applyFont="1" applyFill="1" applyBorder="1" applyAlignment="1">
      <alignment horizontal="center" wrapText="1"/>
    </xf>
    <xf numFmtId="0" fontId="117" fillId="58" borderId="19" xfId="0" applyFont="1" applyFill="1" applyBorder="1" applyAlignment="1">
      <alignment horizontal="center" wrapText="1"/>
    </xf>
    <xf numFmtId="0" fontId="2" fillId="0" borderId="19" xfId="103" applyFont="1" applyBorder="1" applyAlignment="1">
      <alignment horizontal="center" vertical="center" wrapText="1"/>
      <protection/>
    </xf>
    <xf numFmtId="1" fontId="117" fillId="0" borderId="19" xfId="103" applyNumberFormat="1" applyFont="1" applyBorder="1" applyAlignment="1">
      <alignment horizontal="center" vertical="center" wrapText="1"/>
      <protection/>
    </xf>
    <xf numFmtId="1" fontId="123" fillId="0" borderId="19" xfId="103" applyNumberFormat="1" applyFont="1" applyBorder="1" applyAlignment="1">
      <alignment horizontal="center" vertical="center" wrapText="1"/>
      <protection/>
    </xf>
    <xf numFmtId="0" fontId="149" fillId="0" borderId="19" xfId="102" applyFont="1" applyFill="1" applyBorder="1" applyAlignment="1">
      <alignment horizontal="center" vertical="center" wrapText="1"/>
      <protection/>
    </xf>
    <xf numFmtId="0" fontId="149" fillId="55" borderId="19" xfId="102" applyFont="1" applyFill="1" applyBorder="1" applyAlignment="1">
      <alignment horizontal="center" vertical="center" wrapText="1"/>
      <protection/>
    </xf>
    <xf numFmtId="0" fontId="149" fillId="0" borderId="22" xfId="102" applyFont="1" applyFill="1" applyBorder="1" applyAlignment="1">
      <alignment horizontal="center" vertical="center" wrapText="1"/>
      <protection/>
    </xf>
    <xf numFmtId="0" fontId="117" fillId="55" borderId="19" xfId="102" applyFont="1" applyFill="1" applyBorder="1" applyAlignment="1">
      <alignment horizontal="center" vertical="center" wrapText="1"/>
      <protection/>
    </xf>
    <xf numFmtId="0" fontId="2" fillId="58" borderId="19" xfId="103" applyFont="1" applyFill="1" applyBorder="1" applyAlignment="1">
      <alignment horizontal="center" wrapText="1"/>
      <protection/>
    </xf>
    <xf numFmtId="0" fontId="117" fillId="55" borderId="19" xfId="28" applyFont="1" applyFill="1" applyBorder="1" applyAlignment="1">
      <alignment horizontal="center" wrapText="1"/>
    </xf>
    <xf numFmtId="0" fontId="117" fillId="0" borderId="19" xfId="28" applyFont="1" applyFill="1" applyBorder="1" applyAlignment="1">
      <alignment horizontal="center" wrapText="1"/>
    </xf>
    <xf numFmtId="0" fontId="117" fillId="55" borderId="19" xfId="0" applyFont="1" applyFill="1" applyBorder="1" applyAlignment="1">
      <alignment horizontal="center" wrapText="1"/>
    </xf>
    <xf numFmtId="0" fontId="0" fillId="0" borderId="0" xfId="0" applyAlignment="1">
      <alignment horizontal="center"/>
    </xf>
    <xf numFmtId="0" fontId="2" fillId="0" borderId="19" xfId="0" applyFont="1" applyBorder="1" applyAlignment="1">
      <alignment horizontal="right" vertical="center" wrapText="1"/>
    </xf>
    <xf numFmtId="0" fontId="0" fillId="0" borderId="0" xfId="0" applyAlignment="1">
      <alignment wrapText="1"/>
    </xf>
    <xf numFmtId="0" fontId="149" fillId="0" borderId="22" xfId="102" applyFont="1" applyFill="1" applyBorder="1" applyAlignment="1">
      <alignment vertical="center" wrapText="1"/>
      <protection/>
    </xf>
    <xf numFmtId="0" fontId="149" fillId="0" borderId="19" xfId="103" applyFont="1" applyFill="1" applyBorder="1" applyAlignment="1">
      <alignment vertical="center" wrapText="1"/>
      <protection/>
    </xf>
    <xf numFmtId="0" fontId="149" fillId="55" borderId="19" xfId="103" applyFont="1" applyFill="1" applyBorder="1" applyAlignment="1">
      <alignment vertical="center" wrapText="1"/>
      <protection/>
    </xf>
    <xf numFmtId="0" fontId="149" fillId="0" borderId="19" xfId="103" applyFont="1" applyFill="1" applyBorder="1" applyAlignment="1">
      <alignment horizontal="right" vertical="center" wrapText="1" readingOrder="2"/>
      <protection/>
    </xf>
    <xf numFmtId="0" fontId="149" fillId="0" borderId="19" xfId="0" applyFont="1" applyBorder="1" applyAlignment="1">
      <alignment vertical="center"/>
    </xf>
    <xf numFmtId="0" fontId="149" fillId="0" borderId="19" xfId="0" applyFont="1" applyBorder="1" applyAlignment="1">
      <alignment vertical="center" wrapText="1"/>
    </xf>
    <xf numFmtId="14" fontId="149" fillId="0" borderId="19" xfId="0" applyNumberFormat="1" applyFont="1" applyBorder="1" applyAlignment="1">
      <alignment vertical="center"/>
    </xf>
    <xf numFmtId="0" fontId="149" fillId="0" borderId="19" xfId="0" applyFont="1" applyBorder="1" applyAlignment="1">
      <alignment horizontal="center" vertical="center"/>
    </xf>
    <xf numFmtId="0" fontId="149" fillId="0" borderId="19" xfId="0" applyFont="1" applyBorder="1" applyAlignment="1">
      <alignment horizontal="center" vertical="center" wrapText="1"/>
    </xf>
    <xf numFmtId="0" fontId="149" fillId="55" borderId="0" xfId="0" applyFont="1" applyFill="1" applyBorder="1" applyAlignment="1">
      <alignment vertical="center"/>
    </xf>
    <xf numFmtId="0" fontId="149" fillId="0" borderId="0" xfId="0" applyFont="1" applyAlignment="1">
      <alignment vertical="center"/>
    </xf>
    <xf numFmtId="0" fontId="149" fillId="0" borderId="19" xfId="0" applyFont="1" applyBorder="1" applyAlignment="1">
      <alignment horizontal="right" vertical="center"/>
    </xf>
    <xf numFmtId="14" fontId="149" fillId="0" borderId="19" xfId="0" applyNumberFormat="1" applyFont="1" applyBorder="1" applyAlignment="1">
      <alignment vertical="center" wrapText="1"/>
    </xf>
    <xf numFmtId="0" fontId="149" fillId="0" borderId="19" xfId="0" applyFont="1" applyBorder="1" applyAlignment="1">
      <alignment horizontal="right" vertical="center" wrapText="1" readingOrder="2"/>
    </xf>
    <xf numFmtId="0" fontId="149" fillId="55" borderId="0" xfId="0" applyFont="1" applyFill="1" applyBorder="1" applyAlignment="1">
      <alignment vertical="center" wrapText="1"/>
    </xf>
    <xf numFmtId="0" fontId="149" fillId="0" borderId="0" xfId="0" applyFont="1" applyAlignment="1">
      <alignment vertical="center" wrapText="1"/>
    </xf>
    <xf numFmtId="14" fontId="149" fillId="0" borderId="19" xfId="0" applyNumberFormat="1" applyFont="1" applyFill="1" applyBorder="1" applyAlignment="1">
      <alignment vertical="center" wrapText="1"/>
    </xf>
    <xf numFmtId="0" fontId="117" fillId="55" borderId="19" xfId="106" applyFont="1" applyFill="1" applyBorder="1" applyAlignment="1">
      <alignment horizontal="center" vertical="center" wrapText="1"/>
      <protection/>
    </xf>
    <xf numFmtId="0" fontId="5" fillId="55" borderId="19" xfId="19" applyFont="1" applyFill="1" applyBorder="1" applyAlignment="1">
      <alignment vertical="center" wrapText="1"/>
    </xf>
    <xf numFmtId="0" fontId="5" fillId="59" borderId="19" xfId="103" applyFont="1" applyFill="1" applyBorder="1" applyAlignment="1">
      <alignment horizontal="right" vertical="center" wrapText="1"/>
      <protection/>
    </xf>
    <xf numFmtId="0" fontId="137" fillId="59" borderId="19" xfId="103" applyFont="1" applyFill="1" applyBorder="1" applyAlignment="1">
      <alignment horizontal="right" vertical="center" wrapText="1"/>
      <protection/>
    </xf>
    <xf numFmtId="0" fontId="137" fillId="6" borderId="19" xfId="28" applyFont="1" applyFill="1" applyBorder="1" applyAlignment="1">
      <alignment horizontal="right" vertical="center" wrapText="1"/>
    </xf>
    <xf numFmtId="0" fontId="5" fillId="59" borderId="23" xfId="103" applyFont="1" applyFill="1" applyBorder="1" applyAlignment="1">
      <alignment horizontal="right" vertical="center" wrapText="1"/>
      <protection/>
    </xf>
    <xf numFmtId="0" fontId="5" fillId="59" borderId="24" xfId="103" applyFont="1" applyFill="1" applyBorder="1" applyAlignment="1">
      <alignment horizontal="right" vertical="center" wrapText="1"/>
      <protection/>
    </xf>
    <xf numFmtId="0" fontId="5" fillId="59" borderId="20" xfId="103" applyFont="1" applyFill="1" applyBorder="1" applyAlignment="1">
      <alignment horizontal="right" vertical="center" wrapText="1"/>
      <protection/>
    </xf>
    <xf numFmtId="0" fontId="137" fillId="59" borderId="23" xfId="103" applyFont="1" applyFill="1" applyBorder="1" applyAlignment="1">
      <alignment horizontal="right" vertical="center" wrapText="1"/>
      <protection/>
    </xf>
    <xf numFmtId="0" fontId="137" fillId="59" borderId="24" xfId="103" applyFont="1" applyFill="1" applyBorder="1" applyAlignment="1">
      <alignment horizontal="right" vertical="center" wrapText="1"/>
      <protection/>
    </xf>
    <xf numFmtId="0" fontId="137" fillId="59" borderId="20" xfId="103" applyFont="1" applyFill="1" applyBorder="1" applyAlignment="1">
      <alignment horizontal="right" vertical="center" wrapText="1"/>
      <protection/>
    </xf>
    <xf numFmtId="0" fontId="5" fillId="6" borderId="19" xfId="103" applyFont="1" applyFill="1" applyBorder="1" applyAlignment="1">
      <alignment horizontal="right" vertical="center" wrapText="1"/>
      <protection/>
    </xf>
    <xf numFmtId="0" fontId="137" fillId="6" borderId="19" xfId="103" applyFont="1" applyFill="1" applyBorder="1" applyAlignment="1">
      <alignment horizontal="right" vertical="center" wrapText="1"/>
      <protection/>
    </xf>
    <xf numFmtId="0" fontId="4" fillId="60" borderId="19" xfId="103" applyFont="1" applyFill="1" applyBorder="1" applyAlignment="1">
      <alignment horizontal="center" vertical="center" wrapText="1"/>
      <protection/>
    </xf>
    <xf numFmtId="0" fontId="4" fillId="61" borderId="19" xfId="103" applyFont="1" applyFill="1" applyBorder="1" applyAlignment="1">
      <alignment horizontal="center" vertical="center" wrapText="1"/>
      <protection/>
    </xf>
    <xf numFmtId="0" fontId="4" fillId="62" borderId="19" xfId="103" applyFont="1" applyFill="1" applyBorder="1" applyAlignment="1">
      <alignment horizontal="center" vertical="center" wrapText="1"/>
      <protection/>
    </xf>
    <xf numFmtId="0" fontId="4" fillId="63" borderId="19" xfId="103" applyFont="1" applyFill="1" applyBorder="1" applyAlignment="1">
      <alignment horizontal="center" vertical="center" wrapText="1"/>
      <protection/>
    </xf>
    <xf numFmtId="0" fontId="4" fillId="64" borderId="19" xfId="103" applyFont="1" applyFill="1" applyBorder="1" applyAlignment="1">
      <alignment horizontal="center" vertical="center" wrapText="1"/>
      <protection/>
    </xf>
    <xf numFmtId="0" fontId="4" fillId="65" borderId="19" xfId="103" applyFont="1" applyFill="1" applyBorder="1" applyAlignment="1">
      <alignment horizontal="center" vertical="center" wrapText="1"/>
      <protection/>
    </xf>
    <xf numFmtId="0" fontId="4" fillId="66" borderId="19" xfId="103" applyFont="1" applyFill="1" applyBorder="1" applyAlignment="1">
      <alignment horizontal="center" vertical="center" wrapText="1"/>
      <protection/>
    </xf>
    <xf numFmtId="0" fontId="5" fillId="6" borderId="23" xfId="103" applyFont="1" applyFill="1" applyBorder="1" applyAlignment="1">
      <alignment horizontal="right" vertical="center" wrapText="1"/>
      <protection/>
    </xf>
    <xf numFmtId="0" fontId="5" fillId="6" borderId="24" xfId="103" applyFont="1" applyFill="1" applyBorder="1" applyAlignment="1">
      <alignment horizontal="right" vertical="center" wrapText="1"/>
      <protection/>
    </xf>
    <xf numFmtId="0" fontId="5" fillId="6" borderId="20" xfId="103" applyFont="1" applyFill="1" applyBorder="1" applyAlignment="1">
      <alignment horizontal="right" vertical="center" wrapText="1"/>
      <protection/>
    </xf>
    <xf numFmtId="0" fontId="137" fillId="6" borderId="23" xfId="103" applyFont="1" applyFill="1" applyBorder="1" applyAlignment="1">
      <alignment horizontal="right" vertical="center" wrapText="1"/>
      <protection/>
    </xf>
    <xf numFmtId="0" fontId="137" fillId="6" borderId="24" xfId="103" applyFont="1" applyFill="1" applyBorder="1" applyAlignment="1">
      <alignment horizontal="right" vertical="center" wrapText="1"/>
      <protection/>
    </xf>
    <xf numFmtId="0" fontId="137" fillId="6" borderId="20" xfId="103" applyFont="1" applyFill="1" applyBorder="1" applyAlignment="1">
      <alignment horizontal="right" vertical="center" wrapText="1"/>
      <protection/>
    </xf>
    <xf numFmtId="0" fontId="5" fillId="6" borderId="23" xfId="0" applyFont="1" applyFill="1" applyBorder="1" applyAlignment="1">
      <alignment horizontal="right" vertical="center" wrapText="1"/>
    </xf>
    <xf numFmtId="0" fontId="152" fillId="6" borderId="24" xfId="0" applyFont="1" applyFill="1" applyBorder="1" applyAlignment="1">
      <alignment horizontal="right" vertical="center" wrapText="1"/>
    </xf>
    <xf numFmtId="0" fontId="152" fillId="6" borderId="20" xfId="0" applyFont="1" applyFill="1" applyBorder="1" applyAlignment="1">
      <alignment horizontal="right" vertical="center" wrapText="1"/>
    </xf>
    <xf numFmtId="14" fontId="137" fillId="6" borderId="23" xfId="19" applyNumberFormat="1" applyFont="1" applyFill="1" applyBorder="1" applyAlignment="1">
      <alignment horizontal="right" vertical="center" wrapText="1"/>
    </xf>
    <xf numFmtId="14" fontId="2" fillId="6" borderId="24" xfId="19" applyNumberFormat="1" applyFont="1" applyFill="1" applyBorder="1" applyAlignment="1">
      <alignment horizontal="right" vertical="center" wrapText="1"/>
    </xf>
    <xf numFmtId="14" fontId="2" fillId="6" borderId="20" xfId="19" applyNumberFormat="1" applyFont="1" applyFill="1" applyBorder="1" applyAlignment="1">
      <alignment horizontal="right" vertical="center" wrapText="1"/>
    </xf>
    <xf numFmtId="0" fontId="27" fillId="59" borderId="19" xfId="103" applyFont="1" applyFill="1" applyBorder="1" applyAlignment="1">
      <alignment horizontal="right" vertical="center" wrapText="1"/>
      <protection/>
    </xf>
    <xf numFmtId="0" fontId="5" fillId="6" borderId="24" xfId="0" applyFont="1" applyFill="1" applyBorder="1" applyAlignment="1">
      <alignment horizontal="right" vertical="center" wrapText="1"/>
    </xf>
    <xf numFmtId="0" fontId="5" fillId="6" borderId="20" xfId="0" applyFont="1" applyFill="1" applyBorder="1" applyAlignment="1">
      <alignment horizontal="right" vertical="center" wrapText="1"/>
    </xf>
    <xf numFmtId="14" fontId="137" fillId="6" borderId="24" xfId="19" applyNumberFormat="1" applyFont="1" applyFill="1" applyBorder="1" applyAlignment="1">
      <alignment horizontal="right" vertical="center" wrapText="1"/>
    </xf>
    <xf numFmtId="14" fontId="137" fillId="6" borderId="20" xfId="19" applyNumberFormat="1" applyFont="1" applyFill="1" applyBorder="1" applyAlignment="1">
      <alignment horizontal="right" vertical="center" wrapText="1"/>
    </xf>
    <xf numFmtId="0" fontId="5" fillId="6" borderId="19" xfId="28" applyFont="1" applyFill="1" applyBorder="1" applyAlignment="1">
      <alignment horizontal="right" vertical="center" wrapText="1"/>
    </xf>
    <xf numFmtId="0" fontId="27" fillId="59" borderId="23" xfId="103" applyFont="1" applyFill="1" applyBorder="1" applyAlignment="1">
      <alignment horizontal="right" vertical="center" wrapText="1"/>
      <protection/>
    </xf>
    <xf numFmtId="0" fontId="27" fillId="59" borderId="24" xfId="103" applyFont="1" applyFill="1" applyBorder="1" applyAlignment="1">
      <alignment horizontal="right" vertical="center" wrapText="1"/>
      <protection/>
    </xf>
    <xf numFmtId="0" fontId="27" fillId="59" borderId="20" xfId="103" applyFont="1" applyFill="1" applyBorder="1" applyAlignment="1">
      <alignment horizontal="right" vertical="center" wrapText="1"/>
      <protection/>
    </xf>
    <xf numFmtId="0" fontId="137" fillId="67" borderId="19" xfId="103" applyFont="1" applyFill="1" applyBorder="1" applyAlignment="1">
      <alignment horizontal="right" vertical="center" wrapText="1"/>
      <protection/>
    </xf>
    <xf numFmtId="0" fontId="120" fillId="68" borderId="25" xfId="0" applyFont="1" applyFill="1" applyBorder="1" applyAlignment="1">
      <alignment horizontal="right" vertical="center" wrapText="1"/>
    </xf>
    <xf numFmtId="0" fontId="0" fillId="68" borderId="26" xfId="0" applyFill="1" applyBorder="1" applyAlignment="1">
      <alignment horizontal="right" vertical="center" wrapText="1"/>
    </xf>
    <xf numFmtId="0" fontId="0" fillId="68" borderId="27" xfId="0" applyFill="1" applyBorder="1" applyAlignment="1">
      <alignment horizontal="right" vertical="center" wrapText="1"/>
    </xf>
    <xf numFmtId="0" fontId="137" fillId="68" borderId="25" xfId="0" applyFont="1" applyFill="1" applyBorder="1" applyAlignment="1">
      <alignment vertical="center" wrapText="1"/>
    </xf>
    <xf numFmtId="0" fontId="0" fillId="68" borderId="26" xfId="0" applyFill="1" applyBorder="1" applyAlignment="1">
      <alignment vertical="center" wrapText="1"/>
    </xf>
    <xf numFmtId="0" fontId="0" fillId="68" borderId="27" xfId="0" applyFill="1" applyBorder="1" applyAlignment="1">
      <alignment vertical="center" wrapText="1"/>
    </xf>
  </cellXfs>
  <cellStyles count="113">
    <cellStyle name="Normal" xfId="0"/>
    <cellStyle name="20% - Accent1" xfId="15"/>
    <cellStyle name="20% - Accent1 2" xfId="16"/>
    <cellStyle name="20% - Accent2" xfId="17"/>
    <cellStyle name="20% - Accent2 2" xfId="18"/>
    <cellStyle name="20% - Accent2 3"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הדגשה2 2" xfId="28"/>
    <cellStyle name="40% - Accent1" xfId="29"/>
    <cellStyle name="40% - Accent1 2" xfId="30"/>
    <cellStyle name="40% - Accent2" xfId="31"/>
    <cellStyle name="40% - Accent2 2" xfId="32"/>
    <cellStyle name="40% - Accent3" xfId="33"/>
    <cellStyle name="40% - Accent3 2" xfId="34"/>
    <cellStyle name="40% - Accent4" xfId="35"/>
    <cellStyle name="40% - Accent4 2" xfId="36"/>
    <cellStyle name="40% - Accent5" xfId="37"/>
    <cellStyle name="40% - Accent5 2" xfId="38"/>
    <cellStyle name="40% - Accent6" xfId="39"/>
    <cellStyle name="40% - Accent6 2"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Bad" xfId="65"/>
    <cellStyle name="Bad 2" xfId="66"/>
    <cellStyle name="Calculation" xfId="67"/>
    <cellStyle name="Calculation 2" xfId="68"/>
    <cellStyle name="Check Cell" xfId="69"/>
    <cellStyle name="Check Cell 2" xfId="70"/>
    <cellStyle name="Comma" xfId="71"/>
    <cellStyle name="Comma [0]"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Hyperlink 3" xfId="90"/>
    <cellStyle name="Hyperlink 4" xfId="91"/>
    <cellStyle name="Hyperlink 5"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3 2" xfId="102"/>
    <cellStyle name="Normal 4" xfId="103"/>
    <cellStyle name="Normal 5" xfId="104"/>
    <cellStyle name="Normal 5 2" xfId="105"/>
    <cellStyle name="Normal 6" xfId="106"/>
    <cellStyle name="Normal 7" xfId="107"/>
    <cellStyle name="Normal 8" xfId="108"/>
    <cellStyle name="Normal_גיליון1" xfId="109"/>
    <cellStyle name="Normal_גיליון1 3" xfId="110"/>
    <cellStyle name="Note" xfId="111"/>
    <cellStyle name="Note 2" xfId="112"/>
    <cellStyle name="Note 2 2" xfId="113"/>
    <cellStyle name="Note 2 2 2" xfId="114"/>
    <cellStyle name="Note 2 3" xfId="115"/>
    <cellStyle name="Output" xfId="116"/>
    <cellStyle name="Output 2" xfId="117"/>
    <cellStyle name="Output 2 2" xfId="118"/>
    <cellStyle name="Percent" xfId="119"/>
    <cellStyle name="Title" xfId="120"/>
    <cellStyle name="Title 2" xfId="121"/>
    <cellStyle name="Total" xfId="122"/>
    <cellStyle name="Total 2" xfId="123"/>
    <cellStyle name="Total 2 2" xfId="124"/>
    <cellStyle name="Warning Text" xfId="125"/>
    <cellStyle name="Warning Text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nott@sviva.gov.il" TargetMode="External" /><Relationship Id="rId2" Type="http://schemas.openxmlformats.org/officeDocument/2006/relationships/hyperlink" Target="http://www.sviva.gov.il/" TargetMode="External" /><Relationship Id="rId3" Type="http://schemas.openxmlformats.org/officeDocument/2006/relationships/hyperlink" Target="mailto:diklaz@spni.org.il" TargetMode="External" /><Relationship Id="rId4" Type="http://schemas.openxmlformats.org/officeDocument/2006/relationships/hyperlink" Target="http://www.deshe.org.il/" TargetMode="External" /><Relationship Id="rId5" Type="http://schemas.openxmlformats.org/officeDocument/2006/relationships/hyperlink" Target="mailto:uzi@hozeisrael.co.il" TargetMode="External" /><Relationship Id="rId6" Type="http://schemas.openxmlformats.org/officeDocument/2006/relationships/hyperlink" Target="mailto:kashani@ingl.co.il" TargetMode="External" /><Relationship Id="rId7" Type="http://schemas.openxmlformats.org/officeDocument/2006/relationships/hyperlink" Target="mailto:moshez@tourism.gov.il" TargetMode="External" /><Relationship Id="rId8" Type="http://schemas.openxmlformats.org/officeDocument/2006/relationships/hyperlink" Target="mailto:moshez@tourism.gov.il" TargetMode="External" /><Relationship Id="rId9" Type="http://schemas.openxmlformats.org/officeDocument/2006/relationships/hyperlink" Target="mailto:moshez@tourism.gov.il" TargetMode="External" /><Relationship Id="rId10" Type="http://schemas.openxmlformats.org/officeDocument/2006/relationships/hyperlink" Target="http://www.mod.gov.il/" TargetMode="External" /><Relationship Id="rId11" Type="http://schemas.openxmlformats.org/officeDocument/2006/relationships/hyperlink" Target="http://www.mod.gov.il/" TargetMode="External" /><Relationship Id="rId12" Type="http://schemas.openxmlformats.org/officeDocument/2006/relationships/hyperlink" Target="mailto:top@idf.gov.il" TargetMode="External" /><Relationship Id="rId13" Type="http://schemas.openxmlformats.org/officeDocument/2006/relationships/hyperlink" Target="mailto:sblum@mekorot.co.il" TargetMode="External" /><Relationship Id="rId14" Type="http://schemas.openxmlformats.org/officeDocument/2006/relationships/hyperlink" Target="http://www.mekorot.co.il/" TargetMode="External" /><Relationship Id="rId15" Type="http://schemas.openxmlformats.org/officeDocument/2006/relationships/hyperlink" Target="mailto:sblum@mekorot.co.il" TargetMode="External" /><Relationship Id="rId16" Type="http://schemas.openxmlformats.org/officeDocument/2006/relationships/hyperlink" Target="mailto:sblum@mekorot.co.il" TargetMode="External" /><Relationship Id="rId17" Type="http://schemas.openxmlformats.org/officeDocument/2006/relationships/hyperlink" Target="mailto:omerb@moag.gov.il" TargetMode="External" /><Relationship Id="rId18" Type="http://schemas.openxmlformats.org/officeDocument/2006/relationships/hyperlink" Target="mailto:omerb@moag.gov.il" TargetMode="External" /><Relationship Id="rId19" Type="http://schemas.openxmlformats.org/officeDocument/2006/relationships/hyperlink" Target="mailto:omerb@moag.gov.il" TargetMode="External" /><Relationship Id="rId20" Type="http://schemas.openxmlformats.org/officeDocument/2006/relationships/hyperlink" Target="mailto:omerb@moag.gov.il" TargetMode="External" /><Relationship Id="rId21" Type="http://schemas.openxmlformats.org/officeDocument/2006/relationships/hyperlink" Target="mailto:omerb@moag.gov.il" TargetMode="External" /><Relationship Id="rId22" Type="http://schemas.openxmlformats.org/officeDocument/2006/relationships/hyperlink" Target="mailto:omerb@moag.gov.il" TargetMode="External" /><Relationship Id="rId23" Type="http://schemas.openxmlformats.org/officeDocument/2006/relationships/hyperlink" Target="mailto:omerb@moag.gov.il" TargetMode="External" /><Relationship Id="rId24" Type="http://schemas.openxmlformats.org/officeDocument/2006/relationships/hyperlink" Target="mailto:omerb@moag.gov.il" TargetMode="External" /><Relationship Id="rId25" Type="http://schemas.openxmlformats.org/officeDocument/2006/relationships/hyperlink" Target="mailto:omerb@moag.gov.il" TargetMode="External" /><Relationship Id="rId26" Type="http://schemas.openxmlformats.org/officeDocument/2006/relationships/hyperlink" Target="mailto:omerb@moag.gov.il" TargetMode="External" /><Relationship Id="rId27" Type="http://schemas.openxmlformats.org/officeDocument/2006/relationships/hyperlink" Target="mailto:omerb@moag.gov.il" TargetMode="External" /><Relationship Id="rId28" Type="http://schemas.openxmlformats.org/officeDocument/2006/relationships/hyperlink" Target="mailto:omerb@moag.gov.il" TargetMode="External" /><Relationship Id="rId29" Type="http://schemas.openxmlformats.org/officeDocument/2006/relationships/hyperlink" Target="mailto:omerb@moag.gov.il" TargetMode="External" /><Relationship Id="rId30" Type="http://schemas.openxmlformats.org/officeDocument/2006/relationships/hyperlink" Target="mailto:ginott@sviva.gov.il" TargetMode="External" /><Relationship Id="rId31" Type="http://schemas.openxmlformats.org/officeDocument/2006/relationships/hyperlink" Target="http://www.sviva.gov.il/" TargetMode="External" /><Relationship Id="rId32" Type="http://schemas.openxmlformats.org/officeDocument/2006/relationships/hyperlink" Target="mailto:ginott@sviva.gov.il" TargetMode="External" /><Relationship Id="rId33" Type="http://schemas.openxmlformats.org/officeDocument/2006/relationships/hyperlink" Target="mailto:ginott@sviva.gov.il" TargetMode="External" /><Relationship Id="rId34" Type="http://schemas.openxmlformats.org/officeDocument/2006/relationships/hyperlink" Target="http://www.sviva.gov.il/" TargetMode="External" /><Relationship Id="rId35" Type="http://schemas.openxmlformats.org/officeDocument/2006/relationships/hyperlink" Target="http://www.sviva.gov.il/" TargetMode="External" /><Relationship Id="rId36" Type="http://schemas.openxmlformats.org/officeDocument/2006/relationships/hyperlink" Target="http://www.eapc.co.il/" TargetMode="External" /><Relationship Id="rId37" Type="http://schemas.openxmlformats.org/officeDocument/2006/relationships/hyperlink" Target="http://www.eapc.co.il/" TargetMode="External" /><Relationship Id="rId38" Type="http://schemas.openxmlformats.org/officeDocument/2006/relationships/hyperlink" Target="http://www.eapc.co.il/" TargetMode="External" /><Relationship Id="rId39" Type="http://schemas.openxmlformats.org/officeDocument/2006/relationships/hyperlink" Target="http://www.eapc.co.il/" TargetMode="External" /><Relationship Id="rId40" Type="http://schemas.openxmlformats.org/officeDocument/2006/relationships/hyperlink" Target="http://www.eapc.co.il/" TargetMode="External" /><Relationship Id="rId41" Type="http://schemas.openxmlformats.org/officeDocument/2006/relationships/hyperlink" Target="http://www.eapc.co.il/" TargetMode="External" /><Relationship Id="rId42" Type="http://schemas.openxmlformats.org/officeDocument/2006/relationships/hyperlink" Target="http://www.eapc.co.il/" TargetMode="External" /><Relationship Id="rId43" Type="http://schemas.openxmlformats.org/officeDocument/2006/relationships/hyperlink" Target="http://www.eapc.co.il/" TargetMode="External" /><Relationship Id="rId44" Type="http://schemas.openxmlformats.org/officeDocument/2006/relationships/hyperlink" Target="http://www.eapc.co.il/" TargetMode="External" /><Relationship Id="rId45" Type="http://schemas.openxmlformats.org/officeDocument/2006/relationships/hyperlink" Target="http://www.eapc.co.il/" TargetMode="External" /><Relationship Id="rId46" Type="http://schemas.openxmlformats.org/officeDocument/2006/relationships/hyperlink" Target="mailto:ana@eapc.co.il" TargetMode="External" /><Relationship Id="rId47" Type="http://schemas.openxmlformats.org/officeDocument/2006/relationships/hyperlink" Target="mailto:ana@eapc.co.il" TargetMode="External" /><Relationship Id="rId48" Type="http://schemas.openxmlformats.org/officeDocument/2006/relationships/hyperlink" Target="http://www.gsi.gov.il/" TargetMode="External" /><Relationship Id="rId49" Type="http://schemas.openxmlformats.org/officeDocument/2006/relationships/hyperlink" Target="mailto:marcelo.rosensaft@gsi.gov.il" TargetMode="External" /><Relationship Id="rId50" Type="http://schemas.openxmlformats.org/officeDocument/2006/relationships/hyperlink" Target="http://www.gsi.gov.il/" TargetMode="External" /><Relationship Id="rId51" Type="http://schemas.openxmlformats.org/officeDocument/2006/relationships/hyperlink" Target="mailto:marcelo.rosensaft@gsi.gov.il" TargetMode="External" /><Relationship Id="rId52" Type="http://schemas.openxmlformats.org/officeDocument/2006/relationships/hyperlink" Target="http://www.gsi.gov.il/" TargetMode="External" /><Relationship Id="rId53" Type="http://schemas.openxmlformats.org/officeDocument/2006/relationships/hyperlink" Target="mailto:marcelo.rosensaft@gsi.gov.il" TargetMode="External" /><Relationship Id="rId54" Type="http://schemas.openxmlformats.org/officeDocument/2006/relationships/hyperlink" Target="http://www.gsi.gov.il/" TargetMode="External" /><Relationship Id="rId55" Type="http://schemas.openxmlformats.org/officeDocument/2006/relationships/hyperlink" Target="mailto:marcelo.rosensaft@gsi.gov.il" TargetMode="External" /><Relationship Id="rId56" Type="http://schemas.openxmlformats.org/officeDocument/2006/relationships/hyperlink" Target="http://www.gsi.gov.il/" TargetMode="External" /><Relationship Id="rId57" Type="http://schemas.openxmlformats.org/officeDocument/2006/relationships/hyperlink" Target="mailto:marcelo.rosensaft@gsi.gov.il" TargetMode="External" /><Relationship Id="rId58" Type="http://schemas.openxmlformats.org/officeDocument/2006/relationships/hyperlink" Target="http://www.gsi.gov.il/" TargetMode="External" /><Relationship Id="rId59" Type="http://schemas.openxmlformats.org/officeDocument/2006/relationships/hyperlink" Target="mailto:marcelo.rosensaft@gsi.gov.il" TargetMode="External" /><Relationship Id="rId60" Type="http://schemas.openxmlformats.org/officeDocument/2006/relationships/hyperlink" Target="http://www.gsi.gov.il/" TargetMode="External" /><Relationship Id="rId61" Type="http://schemas.openxmlformats.org/officeDocument/2006/relationships/hyperlink" Target="http://www.gsi.gov.il/" TargetMode="External" /><Relationship Id="rId62" Type="http://schemas.openxmlformats.org/officeDocument/2006/relationships/hyperlink" Target="http://www.gsi.gov.il/" TargetMode="External" /><Relationship Id="rId63" Type="http://schemas.openxmlformats.org/officeDocument/2006/relationships/hyperlink" Target="http://www.gsi.gov.il/" TargetMode="External" /><Relationship Id="rId64" Type="http://schemas.openxmlformats.org/officeDocument/2006/relationships/hyperlink" Target="http://www.gsi.gov.il/" TargetMode="External" /><Relationship Id="rId65" Type="http://schemas.openxmlformats.org/officeDocument/2006/relationships/hyperlink" Target="http://www.gsi.gov.il/" TargetMode="External" /><Relationship Id="rId66" Type="http://schemas.openxmlformats.org/officeDocument/2006/relationships/hyperlink" Target="mailto:marcelo.rosensaft@gsi.gov.il" TargetMode="External" /><Relationship Id="rId67" Type="http://schemas.openxmlformats.org/officeDocument/2006/relationships/hyperlink" Target="mailto:marcelo.rosensaft@gsi.gov.il" TargetMode="External" /><Relationship Id="rId68" Type="http://schemas.openxmlformats.org/officeDocument/2006/relationships/hyperlink" Target="mailto:marcelo.rosensaft@gsi.gov.il" TargetMode="External" /><Relationship Id="rId69" Type="http://schemas.openxmlformats.org/officeDocument/2006/relationships/hyperlink" Target="mailto:marcelo.rosensaft@gsi.gov.il" TargetMode="External" /><Relationship Id="rId70" Type="http://schemas.openxmlformats.org/officeDocument/2006/relationships/hyperlink" Target="mailto:marcelo.rosensaft@gsi.gov.il" TargetMode="External" /><Relationship Id="rId71" Type="http://schemas.openxmlformats.org/officeDocument/2006/relationships/hyperlink" Target="mailto:marcelo.rosensaft@gsi.gov.il" TargetMode="External" /><Relationship Id="rId72" Type="http://schemas.openxmlformats.org/officeDocument/2006/relationships/hyperlink" Target="mailto:marcelo.rosensaft@gsi.gov.il" TargetMode="External" /><Relationship Id="rId73" Type="http://schemas.openxmlformats.org/officeDocument/2006/relationships/hyperlink" Target="http://www.gsi.gov.il/" TargetMode="External" /><Relationship Id="rId74" Type="http://schemas.openxmlformats.org/officeDocument/2006/relationships/hyperlink" Target="mailto:marcelo.rosensaft@gsi.gov.il" TargetMode="External" /><Relationship Id="rId75" Type="http://schemas.openxmlformats.org/officeDocument/2006/relationships/hyperlink" Target="http://www.gsi.gov.il/" TargetMode="External" /><Relationship Id="rId76" Type="http://schemas.openxmlformats.org/officeDocument/2006/relationships/hyperlink" Target="http://www.gsi.gov.il/" TargetMode="External" /><Relationship Id="rId77" Type="http://schemas.openxmlformats.org/officeDocument/2006/relationships/hyperlink" Target="mailto:marcelo.rosensaft@gsi.gov.il" TargetMode="External" /><Relationship Id="rId78" Type="http://schemas.openxmlformats.org/officeDocument/2006/relationships/hyperlink" Target="mailto:marcelo.rosensaft@gsi.gov.il" TargetMode="External" /><Relationship Id="rId79" Type="http://schemas.openxmlformats.org/officeDocument/2006/relationships/hyperlink" Target="mailto:marcelo.rosensaft@gsi.gov.il" TargetMode="External" /><Relationship Id="rId80" Type="http://schemas.openxmlformats.org/officeDocument/2006/relationships/hyperlink" Target="mailto:marcelo.rosensaft@gsi.gov.il" TargetMode="External" /><Relationship Id="rId81" Type="http://schemas.openxmlformats.org/officeDocument/2006/relationships/hyperlink" Target="mailto:marcelo.rosensaft@gsi.gov.il" TargetMode="External" /><Relationship Id="rId82" Type="http://schemas.openxmlformats.org/officeDocument/2006/relationships/hyperlink" Target="http://www.gsi.gov.il/" TargetMode="External" /><Relationship Id="rId83" Type="http://schemas.openxmlformats.org/officeDocument/2006/relationships/hyperlink" Target="http://www.gsi.gov.il/" TargetMode="External" /><Relationship Id="rId84" Type="http://schemas.openxmlformats.org/officeDocument/2006/relationships/hyperlink" Target="http://www.gsi.gov.il/" TargetMode="External" /><Relationship Id="rId85" Type="http://schemas.openxmlformats.org/officeDocument/2006/relationships/hyperlink" Target="http://www.gsi.gov.il/" TargetMode="External" /><Relationship Id="rId86" Type="http://schemas.openxmlformats.org/officeDocument/2006/relationships/hyperlink" Target="http://www.gsi.gov.il/" TargetMode="External" /><Relationship Id="rId87" Type="http://schemas.openxmlformats.org/officeDocument/2006/relationships/hyperlink" Target="mailto:marcelo.rosensaft@gsi.gov.il" TargetMode="External" /><Relationship Id="rId88" Type="http://schemas.openxmlformats.org/officeDocument/2006/relationships/hyperlink" Target="mailto:marcelo.rosensaft@gsi.gov.il" TargetMode="External" /><Relationship Id="rId89" Type="http://schemas.openxmlformats.org/officeDocument/2006/relationships/hyperlink" Target="mailto:marcelo.rosensaft@gsi.gov.il" TargetMode="External" /><Relationship Id="rId90" Type="http://schemas.openxmlformats.org/officeDocument/2006/relationships/hyperlink" Target="mailto:marcelo.rosensaft@gsi.gov.il" TargetMode="External" /><Relationship Id="rId91" Type="http://schemas.openxmlformats.org/officeDocument/2006/relationships/hyperlink" Target="mailto:marcelo.rosensaft@gsi.gov.il" TargetMode="External" /><Relationship Id="rId92" Type="http://schemas.openxmlformats.org/officeDocument/2006/relationships/hyperlink" Target="http://www.gsi.gov.il/" TargetMode="External" /><Relationship Id="rId93" Type="http://schemas.openxmlformats.org/officeDocument/2006/relationships/hyperlink" Target="mailto:marcelo.rosensaft@gsi.gov.il" TargetMode="External" /><Relationship Id="rId94" Type="http://schemas.openxmlformats.org/officeDocument/2006/relationships/hyperlink" Target="http://www.deshe.org.il/" TargetMode="External" /><Relationship Id="rId95" Type="http://schemas.openxmlformats.org/officeDocument/2006/relationships/hyperlink" Target="mailto:bergerp@mot.gov.il" TargetMode="External" /><Relationship Id="rId96" Type="http://schemas.openxmlformats.org/officeDocument/2006/relationships/hyperlink" Target="mailto:bergerp@mot.gov.il" TargetMode="External" /><Relationship Id="rId97" Type="http://schemas.openxmlformats.org/officeDocument/2006/relationships/hyperlink" Target="mailto:tal@iec.co.il" TargetMode="External" /><Relationship Id="rId98" Type="http://schemas.openxmlformats.org/officeDocument/2006/relationships/hyperlink" Target="mailto:diklaz@spni.org.il" TargetMode="External" /><Relationship Id="rId99" Type="http://schemas.openxmlformats.org/officeDocument/2006/relationships/hyperlink" Target="http://www.deshe.org.il/" TargetMode="External" /><Relationship Id="rId100" Type="http://schemas.openxmlformats.org/officeDocument/2006/relationships/hyperlink" Target="mailto:diklaz@spni.org.il" TargetMode="External" /><Relationship Id="rId101" Type="http://schemas.openxmlformats.org/officeDocument/2006/relationships/hyperlink" Target="http://www.deshe.org.il/" TargetMode="External" /><Relationship Id="rId102" Type="http://schemas.openxmlformats.org/officeDocument/2006/relationships/hyperlink" Target="mailto:vgranit@cbs.gov.il" TargetMode="External" /><Relationship Id="rId103" Type="http://schemas.openxmlformats.org/officeDocument/2006/relationships/hyperlink" Target="mailto:vgranit@cbs.gov.il" TargetMode="External" /><Relationship Id="rId104" Type="http://schemas.openxmlformats.org/officeDocument/2006/relationships/hyperlink" Target="mailto:vgranit@cbs.gov.il" TargetMode="External" /><Relationship Id="rId105" Type="http://schemas.openxmlformats.org/officeDocument/2006/relationships/hyperlink" Target="mailto:vgranit@cbs.gov.il" TargetMode="External" /><Relationship Id="rId106" Type="http://schemas.openxmlformats.org/officeDocument/2006/relationships/hyperlink" Target="mailto:vgranit@cbs.gov.il" TargetMode="External" /><Relationship Id="rId107" Type="http://schemas.openxmlformats.org/officeDocument/2006/relationships/hyperlink" Target="mailto:vgranit@cbs.gov.il" TargetMode="External" /><Relationship Id="rId108" Type="http://schemas.openxmlformats.org/officeDocument/2006/relationships/hyperlink" Target="mailto:vgranit@cbs.gov.il" TargetMode="External" /><Relationship Id="rId109" Type="http://schemas.openxmlformats.org/officeDocument/2006/relationships/hyperlink" Target="mailto:vgranit@cbs.gov.il" TargetMode="External" /><Relationship Id="rId110" Type="http://schemas.openxmlformats.org/officeDocument/2006/relationships/hyperlink" Target="mailto:vgranit@cbs.gov.il" TargetMode="External" /><Relationship Id="rId111" Type="http://schemas.openxmlformats.org/officeDocument/2006/relationships/hyperlink" Target="mailto:vgranit@cbs.gov.il" TargetMode="External" /><Relationship Id="rId112" Type="http://schemas.openxmlformats.org/officeDocument/2006/relationships/hyperlink" Target="mailto:vgranit@cbs.gov.il" TargetMode="External" /><Relationship Id="rId113" Type="http://schemas.openxmlformats.org/officeDocument/2006/relationships/hyperlink" Target="mailto:vgranit@cbs.gov.il" TargetMode="External" /><Relationship Id="rId114" Type="http://schemas.openxmlformats.org/officeDocument/2006/relationships/hyperlink" Target="mailto:vgranit@cbs.gov.il" TargetMode="External" /><Relationship Id="rId115" Type="http://schemas.openxmlformats.org/officeDocument/2006/relationships/hyperlink" Target="mailto:vgranit@cbs.gov.il" TargetMode="External" /><Relationship Id="rId116" Type="http://schemas.openxmlformats.org/officeDocument/2006/relationships/hyperlink" Target="mailto:vgranit@cbs.gov.il" TargetMode="External" /><Relationship Id="rId117" Type="http://schemas.openxmlformats.org/officeDocument/2006/relationships/hyperlink" Target="mailto:vgranit@cbs.gov.il" TargetMode="External" /><Relationship Id="rId118" Type="http://schemas.openxmlformats.org/officeDocument/2006/relationships/hyperlink" Target="mailto:vgranit@cbs.gov.il" TargetMode="External" /><Relationship Id="rId119" Type="http://schemas.openxmlformats.org/officeDocument/2006/relationships/hyperlink" Target="mailto:vgranit@cbs.gov.il" TargetMode="External" /><Relationship Id="rId120" Type="http://schemas.openxmlformats.org/officeDocument/2006/relationships/hyperlink" Target="mailto:vgranit@cbs.gov.il" TargetMode="External" /><Relationship Id="rId121" Type="http://schemas.openxmlformats.org/officeDocument/2006/relationships/hyperlink" Target="mailto:vgranit@cbs.gov.il" TargetMode="External" /><Relationship Id="rId122" Type="http://schemas.openxmlformats.org/officeDocument/2006/relationships/hyperlink" Target="mailto:vgranit@cbs.gov.il" TargetMode="External" /><Relationship Id="rId123" Type="http://schemas.openxmlformats.org/officeDocument/2006/relationships/hyperlink" Target="mailto:GIS@Police.gov.il" TargetMode="External" /><Relationship Id="rId124" Type="http://schemas.openxmlformats.org/officeDocument/2006/relationships/hyperlink" Target="mailto:GIS@Police.gov.il" TargetMode="External" /><Relationship Id="rId125" Type="http://schemas.openxmlformats.org/officeDocument/2006/relationships/hyperlink" Target="mailto:arady@moch.gov.il" TargetMode="External" /><Relationship Id="rId126" Type="http://schemas.openxmlformats.org/officeDocument/2006/relationships/hyperlink" Target="http://www.moch.gov.il/" TargetMode="External" /><Relationship Id="rId127" Type="http://schemas.openxmlformats.org/officeDocument/2006/relationships/hyperlink" Target="mailto:arady@moch.gov.il" TargetMode="External" /><Relationship Id="rId128" Type="http://schemas.openxmlformats.org/officeDocument/2006/relationships/hyperlink" Target="mailto:arady@moch.gov.il" TargetMode="External" /><Relationship Id="rId129" Type="http://schemas.openxmlformats.org/officeDocument/2006/relationships/hyperlink" Target="mailto:arady@moch.gov.il" TargetMode="External" /><Relationship Id="rId130" Type="http://schemas.openxmlformats.org/officeDocument/2006/relationships/hyperlink" Target="mailto:arady@moch.gov.il" TargetMode="External" /><Relationship Id="rId131" Type="http://schemas.openxmlformats.org/officeDocument/2006/relationships/hyperlink" Target="http://www.moch.gov.il/" TargetMode="External" /><Relationship Id="rId132" Type="http://schemas.openxmlformats.org/officeDocument/2006/relationships/hyperlink" Target="http://www.moch.gov.il/" TargetMode="External" /><Relationship Id="rId133" Type="http://schemas.openxmlformats.org/officeDocument/2006/relationships/hyperlink" Target="http://www.moch.gov.il/" TargetMode="External" /><Relationship Id="rId134" Type="http://schemas.openxmlformats.org/officeDocument/2006/relationships/hyperlink" Target="http://www.moch.gov.il/" TargetMode="External" /><Relationship Id="rId135" Type="http://schemas.openxmlformats.org/officeDocument/2006/relationships/hyperlink" Target="mailto:alooke@mot.gov.il" TargetMode="External" /><Relationship Id="rId136" Type="http://schemas.openxmlformats.org/officeDocument/2006/relationships/hyperlink" Target="mailto:alooke@mot.gov.il" TargetMode="External" /><Relationship Id="rId137" Type="http://schemas.openxmlformats.org/officeDocument/2006/relationships/hyperlink" Target="mailto:alooke@mot.gov.il" TargetMode="External" /><Relationship Id="rId138" Type="http://schemas.openxmlformats.org/officeDocument/2006/relationships/hyperlink" Target="mailto:alooke@mot.gov.il" TargetMode="External" /><Relationship Id="rId139" Type="http://schemas.openxmlformats.org/officeDocument/2006/relationships/hyperlink" Target="mailto:alooke@mot.gov.il" TargetMode="External" /><Relationship Id="rId140" Type="http://schemas.openxmlformats.org/officeDocument/2006/relationships/hyperlink" Target="mailto:alooke@mot.gov.il" TargetMode="External" /><Relationship Id="rId141" Type="http://schemas.openxmlformats.org/officeDocument/2006/relationships/hyperlink" Target="mailto:alooke@mot.gov.il" TargetMode="External" /><Relationship Id="rId142" Type="http://schemas.openxmlformats.org/officeDocument/2006/relationships/hyperlink" Target="mailto:alooke@mot.gov.il" TargetMode="External" /><Relationship Id="rId143" Type="http://schemas.openxmlformats.org/officeDocument/2006/relationships/hyperlink" Target="mailto:ronent@kkl.org.il" TargetMode="External" /><Relationship Id="rId144" Type="http://schemas.openxmlformats.org/officeDocument/2006/relationships/hyperlink" Target="mailto:ronent@kkl.org.il" TargetMode="External" /><Relationship Id="rId145" Type="http://schemas.openxmlformats.org/officeDocument/2006/relationships/hyperlink" Target="mailto:ronent@kkl.org.il" TargetMode="External" /><Relationship Id="rId146" Type="http://schemas.openxmlformats.org/officeDocument/2006/relationships/hyperlink" Target="mailto:avryk@kkl.org.il" TargetMode="External" /><Relationship Id="rId147" Type="http://schemas.openxmlformats.org/officeDocument/2006/relationships/hyperlink" Target="mailto:ronent@kkl.org.il" TargetMode="External" /><Relationship Id="rId148" Type="http://schemas.openxmlformats.org/officeDocument/2006/relationships/hyperlink" Target="mailto:ronent@kkl.org.il" TargetMode="External" /><Relationship Id="rId149" Type="http://schemas.openxmlformats.org/officeDocument/2006/relationships/hyperlink" Target="mailto:ronent@kkl.org.il" TargetMode="External" /><Relationship Id="rId150" Type="http://schemas.openxmlformats.org/officeDocument/2006/relationships/hyperlink" Target="mailto:ronent@kkl.org.il" TargetMode="External" /><Relationship Id="rId151" Type="http://schemas.openxmlformats.org/officeDocument/2006/relationships/hyperlink" Target="mailto:ronent@kkl.org.il" TargetMode="External" /><Relationship Id="rId152" Type="http://schemas.openxmlformats.org/officeDocument/2006/relationships/hyperlink" Target="mailto:ronent@kkl.org.il" TargetMode="External" /><Relationship Id="rId153" Type="http://schemas.openxmlformats.org/officeDocument/2006/relationships/hyperlink" Target="mailto:ronent@kkl.org.il" TargetMode="External" /><Relationship Id="rId154" Type="http://schemas.openxmlformats.org/officeDocument/2006/relationships/hyperlink" Target="mailto:ronent@kkl.org.il" TargetMode="External" /><Relationship Id="rId155" Type="http://schemas.openxmlformats.org/officeDocument/2006/relationships/hyperlink" Target="mailto:ronent@kkl.org.il" TargetMode="External" /><Relationship Id="rId156" Type="http://schemas.openxmlformats.org/officeDocument/2006/relationships/hyperlink" Target="mailto:ronent@kkl.org.il" TargetMode="External" /><Relationship Id="rId157" Type="http://schemas.openxmlformats.org/officeDocument/2006/relationships/hyperlink" Target="http://parks.org.il/sigalit/NofeiTarbut.pdf" TargetMode="External" /><Relationship Id="rId158" Type="http://schemas.openxmlformats.org/officeDocument/2006/relationships/hyperlink" Target="mailto:nramir@npa.org.il" TargetMode="External" /><Relationship Id="rId159" Type="http://schemas.openxmlformats.org/officeDocument/2006/relationships/hyperlink" Target="mailto:nramir@npa.org.il" TargetMode="External" /><Relationship Id="rId160" Type="http://schemas.openxmlformats.org/officeDocument/2006/relationships/hyperlink" Target="mailto:nramir@npa.org.il" TargetMode="External" /><Relationship Id="rId161" Type="http://schemas.openxmlformats.org/officeDocument/2006/relationships/hyperlink" Target="mailto:nramir@npa.org.il" TargetMode="External" /><Relationship Id="rId162" Type="http://schemas.openxmlformats.org/officeDocument/2006/relationships/hyperlink" Target="mailto:iris@israntique.org.il" TargetMode="External" /><Relationship Id="rId163" Type="http://schemas.openxmlformats.org/officeDocument/2006/relationships/hyperlink" Target="http://www.antiquities.org.il/" TargetMode="External" /><Relationship Id="rId164" Type="http://schemas.openxmlformats.org/officeDocument/2006/relationships/hyperlink" Target="mailto:iris@israntique.org.il" TargetMode="External" /><Relationship Id="rId165" Type="http://schemas.openxmlformats.org/officeDocument/2006/relationships/hyperlink" Target="http://www.antiquities.org.il/" TargetMode="External" /><Relationship Id="rId166" Type="http://schemas.openxmlformats.org/officeDocument/2006/relationships/hyperlink" Target="mailto:iris@israntique.org.il" TargetMode="External" /><Relationship Id="rId167" Type="http://schemas.openxmlformats.org/officeDocument/2006/relationships/hyperlink" Target="http://www.antiquities.org.il/" TargetMode="External" /><Relationship Id="rId168" Type="http://schemas.openxmlformats.org/officeDocument/2006/relationships/hyperlink" Target="mailto:iris@israntique.org.il" TargetMode="External" /><Relationship Id="rId169" Type="http://schemas.openxmlformats.org/officeDocument/2006/relationships/hyperlink" Target="http://www.antiquities.org.il/" TargetMode="External" /><Relationship Id="rId170" Type="http://schemas.openxmlformats.org/officeDocument/2006/relationships/hyperlink" Target="mailto:maozg@water.gov.il" TargetMode="External" /><Relationship Id="rId171" Type="http://schemas.openxmlformats.org/officeDocument/2006/relationships/hyperlink" Target="mailto:maozg@water.gov.il" TargetMode="External" /><Relationship Id="rId172" Type="http://schemas.openxmlformats.org/officeDocument/2006/relationships/hyperlink" Target="mailto:maozg@water.gov.il" TargetMode="External" /><Relationship Id="rId173" Type="http://schemas.openxmlformats.org/officeDocument/2006/relationships/hyperlink" Target="mailto:maozg@water.gov.il" TargetMode="External" /><Relationship Id="rId174" Type="http://schemas.openxmlformats.org/officeDocument/2006/relationships/hyperlink" Target="mailto:maozg@water.gov.il" TargetMode="External" /><Relationship Id="rId175" Type="http://schemas.openxmlformats.org/officeDocument/2006/relationships/hyperlink" Target="mailto:maozg@water.gov.il" TargetMode="External" /><Relationship Id="rId176" Type="http://schemas.openxmlformats.org/officeDocument/2006/relationships/hyperlink" Target="mailto:maozg@water.gov.il" TargetMode="External" /><Relationship Id="rId177" Type="http://schemas.openxmlformats.org/officeDocument/2006/relationships/hyperlink" Target="mailto:maozg@water.gov.il" TargetMode="External" /><Relationship Id="rId178" Type="http://schemas.openxmlformats.org/officeDocument/2006/relationships/hyperlink" Target="mailto:maozg@water.gov.il" TargetMode="External" /><Relationship Id="rId179" Type="http://schemas.openxmlformats.org/officeDocument/2006/relationships/hyperlink" Target="mailto:maozg@water.gov.il" TargetMode="External" /><Relationship Id="rId180" Type="http://schemas.openxmlformats.org/officeDocument/2006/relationships/hyperlink" Target="mailto:maozg@water.gov.il" TargetMode="External" /><Relationship Id="rId181" Type="http://schemas.openxmlformats.org/officeDocument/2006/relationships/hyperlink" Target="mailto:maozg@water.gov.il" TargetMode="External" /><Relationship Id="rId182" Type="http://schemas.openxmlformats.org/officeDocument/2006/relationships/hyperlink" Target="mailto:maozg@water.gov.il" TargetMode="External" /><Relationship Id="rId183" Type="http://schemas.openxmlformats.org/officeDocument/2006/relationships/hyperlink" Target="mailto:tal@iec.co.il" TargetMode="External" /><Relationship Id="rId184" Type="http://schemas.openxmlformats.org/officeDocument/2006/relationships/hyperlink" Target="mailto:tal@iec.co.il" TargetMode="External" /><Relationship Id="rId185" Type="http://schemas.openxmlformats.org/officeDocument/2006/relationships/hyperlink" Target="mailto:tal@iec.co.il" TargetMode="External" /><Relationship Id="rId186" Type="http://schemas.openxmlformats.org/officeDocument/2006/relationships/hyperlink" Target="mailto:tal@iec.co.il" TargetMode="External" /><Relationship Id="rId187" Type="http://schemas.openxmlformats.org/officeDocument/2006/relationships/hyperlink" Target="mailto:tal@iec.co.il" TargetMode="External" /><Relationship Id="rId188" Type="http://schemas.openxmlformats.org/officeDocument/2006/relationships/hyperlink" Target="mailto:kashani@ingl.co.il" TargetMode="External" /><Relationship Id="rId189" Type="http://schemas.openxmlformats.org/officeDocument/2006/relationships/hyperlink" Target="mailto:i_portnoy@nta.co.il" TargetMode="External" /><Relationship Id="rId190" Type="http://schemas.openxmlformats.org/officeDocument/2006/relationships/hyperlink" Target="http://www.nta.co.il/" TargetMode="External" /><Relationship Id="rId191" Type="http://schemas.openxmlformats.org/officeDocument/2006/relationships/hyperlink" Target="mailto:halfonno@ims.gov.il" TargetMode="External" /><Relationship Id="rId192" Type="http://schemas.openxmlformats.org/officeDocument/2006/relationships/hyperlink" Target="http://www.ims.gov.il/" TargetMode="External" /><Relationship Id="rId193" Type="http://schemas.openxmlformats.org/officeDocument/2006/relationships/hyperlink" Target="mailto:shaia@mops.gov.il" TargetMode="External" /><Relationship Id="rId194" Type="http://schemas.openxmlformats.org/officeDocument/2006/relationships/hyperlink" Target="mailto:shaia@mops.gov.il" TargetMode="External" /><Relationship Id="rId195" Type="http://schemas.openxmlformats.org/officeDocument/2006/relationships/hyperlink" Target="mailto:shaia@mops.gov.il" TargetMode="External" /><Relationship Id="rId196" Type="http://schemas.openxmlformats.org/officeDocument/2006/relationships/hyperlink" Target="mailto:shaia@mops.gov.il" TargetMode="External" /><Relationship Id="rId197" Type="http://schemas.openxmlformats.org/officeDocument/2006/relationships/hyperlink" Target="mailto:shaia@mops.gov.il" TargetMode="External" /><Relationship Id="rId198" Type="http://schemas.openxmlformats.org/officeDocument/2006/relationships/hyperlink" Target="mailto:shaia@mops.gov.il" TargetMode="External" /><Relationship Id="rId199" Type="http://schemas.openxmlformats.org/officeDocument/2006/relationships/hyperlink" Target="mailto:shaia@mops.gov.il" TargetMode="External" /><Relationship Id="rId200" Type="http://schemas.openxmlformats.org/officeDocument/2006/relationships/hyperlink" Target="mailto:shaia@mops.gov.il" TargetMode="External" /><Relationship Id="rId201" Type="http://schemas.openxmlformats.org/officeDocument/2006/relationships/hyperlink" Target="http://www.mops.gov.il/" TargetMode="External" /><Relationship Id="rId202" Type="http://schemas.openxmlformats.org/officeDocument/2006/relationships/hyperlink" Target="http://www.mops.gov.il/" TargetMode="External" /><Relationship Id="rId203" Type="http://schemas.openxmlformats.org/officeDocument/2006/relationships/hyperlink" Target="mailto:yaakovke@moch.gov.il" TargetMode="External" /><Relationship Id="rId204" Type="http://schemas.openxmlformats.org/officeDocument/2006/relationships/hyperlink" Target="mailto:yaakovke@moch.gov.il" TargetMode="External" /><Relationship Id="rId205" Type="http://schemas.openxmlformats.org/officeDocument/2006/relationships/hyperlink" Target="mailto:yaakovke@moch.gov.il" TargetMode="External" /><Relationship Id="rId206" Type="http://schemas.openxmlformats.org/officeDocument/2006/relationships/hyperlink" Target="mailto:yaakovke@moch.gov.il" TargetMode="External" /><Relationship Id="rId207" Type="http://schemas.openxmlformats.org/officeDocument/2006/relationships/hyperlink" Target="mailto:yaakovke@moch.gov.il" TargetMode="External" /><Relationship Id="rId208" Type="http://schemas.openxmlformats.org/officeDocument/2006/relationships/hyperlink" Target="mailto:yaakovke@moch.gov.il" TargetMode="External" /><Relationship Id="rId209" Type="http://schemas.openxmlformats.org/officeDocument/2006/relationships/hyperlink" Target="http://www.gii.co.il/" TargetMode="External" /><Relationship Id="rId210" Type="http://schemas.openxmlformats.org/officeDocument/2006/relationships/hyperlink" Target="http://www.gii.co.il/" TargetMode="External" /><Relationship Id="rId211" Type="http://schemas.openxmlformats.org/officeDocument/2006/relationships/hyperlink" Target="http://www.gii.co.il/" TargetMode="External" /><Relationship Id="rId212" Type="http://schemas.openxmlformats.org/officeDocument/2006/relationships/hyperlink" Target="http://www.gii.co.il/" TargetMode="External" /><Relationship Id="rId213" Type="http://schemas.openxmlformats.org/officeDocument/2006/relationships/hyperlink" Target="mailto:ronent@kkl.org.il" TargetMode="External" /><Relationship Id="rId214" Type="http://schemas.openxmlformats.org/officeDocument/2006/relationships/hyperlink" Target="mailto:kashani@ingl.co.il" TargetMode="External" /><Relationship Id="rId215" Type="http://schemas.openxmlformats.org/officeDocument/2006/relationships/hyperlink" Target="mailto:kashani@ingl.co.il" TargetMode="External" /><Relationship Id="rId216" Type="http://schemas.openxmlformats.org/officeDocument/2006/relationships/hyperlink" Target="mailto:maw@mod.gov.il" TargetMode="External" /><Relationship Id="rId217" Type="http://schemas.openxmlformats.org/officeDocument/2006/relationships/hyperlink" Target="mailto:maw@mod.gov.il" TargetMode="External" /><Relationship Id="rId218" Type="http://schemas.openxmlformats.org/officeDocument/2006/relationships/hyperlink" Target="mailto:bergerp@mot.gov.il" TargetMode="External" /><Relationship Id="rId219" Type="http://schemas.openxmlformats.org/officeDocument/2006/relationships/hyperlink" Target="mailto:anatm@moin.gov.il" TargetMode="External" /><Relationship Id="rId220" Type="http://schemas.openxmlformats.org/officeDocument/2006/relationships/hyperlink" Target="http://www.moin.gov.il/Subjects/submitplan/Pages/default.aspx" TargetMode="External" /><Relationship Id="rId221" Type="http://schemas.openxmlformats.org/officeDocument/2006/relationships/hyperlink" Target="mailto:marcelo.rosensaft@gsi.gov.il" TargetMode="External" /><Relationship Id="rId222" Type="http://schemas.openxmlformats.org/officeDocument/2006/relationships/hyperlink" Target="mailto:marcelo.rosensaft@gsi.gov.il" TargetMode="External" /><Relationship Id="rId223" Type="http://schemas.openxmlformats.org/officeDocument/2006/relationships/hyperlink" Target="mailto:bergerp@mot.gov.il" TargetMode="External" /><Relationship Id="rId224" Type="http://schemas.openxmlformats.org/officeDocument/2006/relationships/hyperlink" Target="mailto:bergerp@mot.gov.il" TargetMode="External" /><Relationship Id="rId225" Type="http://schemas.openxmlformats.org/officeDocument/2006/relationships/comments" Target="../comments1.xml" /><Relationship Id="rId226" Type="http://schemas.openxmlformats.org/officeDocument/2006/relationships/vmlDrawing" Target="../drawings/vmlDrawing1.vml" /><Relationship Id="rId2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EK419"/>
  <sheetViews>
    <sheetView rightToLeft="1" tabSelected="1" zoomScalePageLayoutView="0" workbookViewId="0" topLeftCell="A1">
      <pane ySplit="2" topLeftCell="A3" activePane="bottomLeft" state="frozen"/>
      <selection pane="topLeft" activeCell="A1" sqref="A1"/>
      <selection pane="bottomLeft" activeCell="E46" sqref="E46"/>
    </sheetView>
  </sheetViews>
  <sheetFormatPr defaultColWidth="9.00390625" defaultRowHeight="14.25" outlineLevelRow="1"/>
  <cols>
    <col min="1" max="1" width="26.875" style="0" customWidth="1"/>
    <col min="2" max="2" width="25.125" style="0" customWidth="1"/>
    <col min="3" max="3" width="39.00390625" style="0" customWidth="1"/>
    <col min="4" max="4" width="15.75390625" style="0" customWidth="1"/>
    <col min="5" max="5" width="12.75390625" style="0" customWidth="1"/>
    <col min="8" max="8" width="10.625" style="0" customWidth="1"/>
    <col min="9" max="9" width="11.50390625" style="0" customWidth="1"/>
    <col min="10" max="10" width="11.25390625" style="0" bestFit="1" customWidth="1"/>
    <col min="11" max="11" width="10.75390625" style="0" customWidth="1"/>
    <col min="14" max="14" width="11.75390625" style="0" customWidth="1"/>
    <col min="17" max="17" width="26.875" style="0" customWidth="1"/>
    <col min="18" max="18" width="15.625" style="0" bestFit="1" customWidth="1"/>
    <col min="19" max="19" width="12.75390625" style="0" bestFit="1" customWidth="1"/>
    <col min="22" max="22" width="8.75390625" style="0" bestFit="1" customWidth="1"/>
    <col min="23" max="23" width="8.00390625" style="0" bestFit="1" customWidth="1"/>
    <col min="24" max="24" width="10.75390625" style="0" customWidth="1"/>
    <col min="25" max="25" width="24.25390625" style="0" customWidth="1"/>
    <col min="27" max="27" width="9.625" style="0" bestFit="1" customWidth="1"/>
    <col min="29" max="29" width="15.625" style="586" customWidth="1"/>
    <col min="30" max="30" width="8.875" style="0" bestFit="1" customWidth="1"/>
    <col min="31" max="31" width="12.125" style="0" bestFit="1" customWidth="1"/>
    <col min="32" max="32" width="8.875" style="0" customWidth="1"/>
    <col min="33" max="33" width="5.125" style="584" bestFit="1" customWidth="1"/>
    <col min="34" max="34" width="8.875" style="0" bestFit="1" customWidth="1"/>
    <col min="35" max="35" width="7.00390625" style="0" bestFit="1" customWidth="1"/>
    <col min="37" max="38" width="9.25390625" style="0" bestFit="1" customWidth="1"/>
    <col min="39" max="39" width="24.00390625" style="0" customWidth="1"/>
    <col min="40" max="40" width="19.125" style="0" customWidth="1"/>
    <col min="41" max="41" width="6.375" style="567" bestFit="1" customWidth="1"/>
    <col min="42" max="42" width="7.00390625" style="0" bestFit="1" customWidth="1"/>
    <col min="43" max="43" width="11.375" style="0" bestFit="1" customWidth="1"/>
    <col min="44" max="44" width="25.75390625" style="0" customWidth="1"/>
    <col min="45" max="88" width="9.00390625" style="97" customWidth="1"/>
  </cols>
  <sheetData>
    <row r="1" spans="1:89" s="81" customFormat="1" ht="34.5" customHeight="1">
      <c r="A1" s="618" t="s">
        <v>0</v>
      </c>
      <c r="B1" s="618"/>
      <c r="C1" s="618"/>
      <c r="D1" s="618"/>
      <c r="E1" s="618"/>
      <c r="F1" s="618"/>
      <c r="G1" s="618"/>
      <c r="H1" s="619" t="s">
        <v>1</v>
      </c>
      <c r="I1" s="619"/>
      <c r="J1" s="619"/>
      <c r="K1" s="619"/>
      <c r="L1" s="619"/>
      <c r="M1" s="620" t="s">
        <v>2</v>
      </c>
      <c r="N1" s="620"/>
      <c r="O1" s="620"/>
      <c r="P1" s="621" t="s">
        <v>3</v>
      </c>
      <c r="Q1" s="621"/>
      <c r="R1" s="621"/>
      <c r="S1" s="621"/>
      <c r="T1" s="622" t="s">
        <v>4</v>
      </c>
      <c r="U1" s="622"/>
      <c r="V1" s="622"/>
      <c r="W1" s="622"/>
      <c r="X1" s="622"/>
      <c r="Y1" s="622"/>
      <c r="Z1" s="622"/>
      <c r="AA1" s="622"/>
      <c r="AB1" s="622"/>
      <c r="AC1" s="623" t="s">
        <v>5</v>
      </c>
      <c r="AD1" s="623"/>
      <c r="AE1" s="623"/>
      <c r="AF1" s="623"/>
      <c r="AG1" s="623"/>
      <c r="AH1" s="623"/>
      <c r="AI1" s="623"/>
      <c r="AJ1" s="623"/>
      <c r="AK1" s="623"/>
      <c r="AL1" s="623"/>
      <c r="AM1" s="623"/>
      <c r="AN1" s="623"/>
      <c r="AO1" s="617" t="s">
        <v>6</v>
      </c>
      <c r="AP1" s="617"/>
      <c r="AQ1" s="617"/>
      <c r="AR1" s="61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0"/>
    </row>
    <row r="2" spans="1:89" s="82" customFormat="1" ht="63.75">
      <c r="A2" s="37" t="s">
        <v>7</v>
      </c>
      <c r="B2" s="38" t="s">
        <v>8</v>
      </c>
      <c r="C2" s="37" t="s">
        <v>9</v>
      </c>
      <c r="D2" s="37" t="s">
        <v>10</v>
      </c>
      <c r="E2" s="37" t="s">
        <v>11</v>
      </c>
      <c r="F2" s="37" t="s">
        <v>12</v>
      </c>
      <c r="G2" s="37" t="s">
        <v>13</v>
      </c>
      <c r="H2" s="37" t="s">
        <v>14</v>
      </c>
      <c r="I2" s="39" t="s">
        <v>15</v>
      </c>
      <c r="J2" s="37" t="s">
        <v>16</v>
      </c>
      <c r="K2" s="37" t="s">
        <v>17</v>
      </c>
      <c r="L2" s="37" t="s">
        <v>18</v>
      </c>
      <c r="M2" s="38" t="s">
        <v>19</v>
      </c>
      <c r="N2" s="37" t="s">
        <v>20</v>
      </c>
      <c r="O2" s="37" t="s">
        <v>21</v>
      </c>
      <c r="P2" s="37" t="s">
        <v>22</v>
      </c>
      <c r="Q2" s="37" t="s">
        <v>23</v>
      </c>
      <c r="R2" s="37" t="s">
        <v>24</v>
      </c>
      <c r="S2" s="37" t="s">
        <v>25</v>
      </c>
      <c r="T2" s="38" t="s">
        <v>26</v>
      </c>
      <c r="U2" s="38" t="s">
        <v>27</v>
      </c>
      <c r="V2" s="37" t="s">
        <v>28</v>
      </c>
      <c r="W2" s="37" t="s">
        <v>29</v>
      </c>
      <c r="X2" s="37" t="s">
        <v>30</v>
      </c>
      <c r="Y2" s="37" t="s">
        <v>31</v>
      </c>
      <c r="Z2" s="37" t="s">
        <v>32</v>
      </c>
      <c r="AA2" s="37" t="s">
        <v>33</v>
      </c>
      <c r="AB2" s="38" t="s">
        <v>34</v>
      </c>
      <c r="AC2" s="37" t="s">
        <v>35</v>
      </c>
      <c r="AD2" s="40" t="s">
        <v>36</v>
      </c>
      <c r="AE2" s="40" t="s">
        <v>37</v>
      </c>
      <c r="AF2" s="40" t="s">
        <v>38</v>
      </c>
      <c r="AG2" s="40" t="s">
        <v>39</v>
      </c>
      <c r="AH2" s="40" t="s">
        <v>40</v>
      </c>
      <c r="AI2" s="40" t="s">
        <v>41</v>
      </c>
      <c r="AJ2" s="40" t="s">
        <v>42</v>
      </c>
      <c r="AK2" s="40" t="s">
        <v>43</v>
      </c>
      <c r="AL2" s="40" t="s">
        <v>44</v>
      </c>
      <c r="AM2" s="40" t="s">
        <v>45</v>
      </c>
      <c r="AN2" s="40" t="s">
        <v>46</v>
      </c>
      <c r="AO2" s="37" t="s">
        <v>2168</v>
      </c>
      <c r="AP2" s="37" t="s">
        <v>47</v>
      </c>
      <c r="AQ2" s="37" t="s">
        <v>48</v>
      </c>
      <c r="AR2" s="38" t="s">
        <v>49</v>
      </c>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1"/>
    </row>
    <row r="3" spans="1:89" s="83" customFormat="1" ht="14.25" collapsed="1">
      <c r="A3" s="606" t="s">
        <v>50</v>
      </c>
      <c r="B3" s="606"/>
      <c r="C3" s="606"/>
      <c r="D3" s="606"/>
      <c r="E3" s="606"/>
      <c r="F3" s="606"/>
      <c r="G3" s="606"/>
      <c r="H3" s="607" t="s">
        <v>1260</v>
      </c>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2"/>
    </row>
    <row r="4" spans="1:89" s="228" customFormat="1" ht="34.5" customHeight="1" hidden="1" outlineLevel="1">
      <c r="A4" s="224" t="s">
        <v>51</v>
      </c>
      <c r="B4" s="229" t="s">
        <v>52</v>
      </c>
      <c r="C4" s="224" t="s">
        <v>53</v>
      </c>
      <c r="D4" s="225" t="s">
        <v>1224</v>
      </c>
      <c r="E4" s="224" t="s">
        <v>1233</v>
      </c>
      <c r="F4" s="225" t="s">
        <v>77</v>
      </c>
      <c r="G4" s="225" t="s">
        <v>77</v>
      </c>
      <c r="H4" s="227">
        <v>41682</v>
      </c>
      <c r="I4" s="227">
        <v>38994</v>
      </c>
      <c r="J4" s="227">
        <v>41682</v>
      </c>
      <c r="K4" s="227">
        <v>41682</v>
      </c>
      <c r="L4" s="225" t="s">
        <v>56</v>
      </c>
      <c r="M4" s="224"/>
      <c r="N4" s="225" t="s">
        <v>1257</v>
      </c>
      <c r="O4" s="225" t="s">
        <v>510</v>
      </c>
      <c r="P4" s="225" t="s">
        <v>81</v>
      </c>
      <c r="Q4" s="224" t="s">
        <v>60</v>
      </c>
      <c r="R4" s="227"/>
      <c r="S4" s="225" t="s">
        <v>65</v>
      </c>
      <c r="T4" s="224"/>
      <c r="U4" s="224" t="s">
        <v>61</v>
      </c>
      <c r="V4" s="225" t="s">
        <v>62</v>
      </c>
      <c r="W4" s="225" t="s">
        <v>63</v>
      </c>
      <c r="X4" s="225" t="s">
        <v>64</v>
      </c>
      <c r="Y4" s="225" t="s">
        <v>1248</v>
      </c>
      <c r="Z4" s="225" t="s">
        <v>65</v>
      </c>
      <c r="AA4" s="225" t="s">
        <v>66</v>
      </c>
      <c r="AB4" s="224" t="s">
        <v>67</v>
      </c>
      <c r="AC4" s="225" t="s">
        <v>68</v>
      </c>
      <c r="AD4" s="224" t="s">
        <v>1258</v>
      </c>
      <c r="AE4" s="224" t="s">
        <v>1259</v>
      </c>
      <c r="AF4" s="224"/>
      <c r="AG4" s="568"/>
      <c r="AH4" s="224"/>
      <c r="AI4" s="224"/>
      <c r="AJ4" s="224" t="s">
        <v>69</v>
      </c>
      <c r="AK4" s="224">
        <v>35690590</v>
      </c>
      <c r="AL4" s="224">
        <v>578164190</v>
      </c>
      <c r="AM4" s="224" t="s">
        <v>70</v>
      </c>
      <c r="AN4" s="224" t="s">
        <v>71</v>
      </c>
      <c r="AO4" s="295">
        <v>12</v>
      </c>
      <c r="AP4" s="225" t="s">
        <v>72</v>
      </c>
      <c r="AQ4" s="225" t="s">
        <v>72</v>
      </c>
      <c r="AR4" s="224" t="s">
        <v>1243</v>
      </c>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row>
    <row r="5" spans="1:89" s="84" customFormat="1" ht="65.25" customHeight="1" hidden="1" outlineLevel="1">
      <c r="A5" s="224" t="s">
        <v>1253</v>
      </c>
      <c r="B5" s="229" t="s">
        <v>1254</v>
      </c>
      <c r="C5" s="224" t="s">
        <v>1255</v>
      </c>
      <c r="D5" s="225" t="s">
        <v>1224</v>
      </c>
      <c r="E5" s="224" t="s">
        <v>1256</v>
      </c>
      <c r="F5" s="225" t="s">
        <v>77</v>
      </c>
      <c r="G5" s="225" t="s">
        <v>77</v>
      </c>
      <c r="H5" s="226">
        <v>41487</v>
      </c>
      <c r="I5" s="227">
        <v>41852</v>
      </c>
      <c r="J5" s="227">
        <v>41487</v>
      </c>
      <c r="K5" s="227">
        <v>41487</v>
      </c>
      <c r="L5" s="225" t="s">
        <v>56</v>
      </c>
      <c r="M5" s="224"/>
      <c r="N5" s="225" t="s">
        <v>1257</v>
      </c>
      <c r="O5" s="225" t="s">
        <v>510</v>
      </c>
      <c r="P5" s="225" t="s">
        <v>81</v>
      </c>
      <c r="Q5" s="224" t="s">
        <v>60</v>
      </c>
      <c r="R5" s="227"/>
      <c r="S5" s="225" t="s">
        <v>65</v>
      </c>
      <c r="T5" s="224"/>
      <c r="U5" s="224" t="s">
        <v>61</v>
      </c>
      <c r="V5" s="225" t="s">
        <v>62</v>
      </c>
      <c r="W5" s="225" t="s">
        <v>63</v>
      </c>
      <c r="X5" s="225" t="s">
        <v>64</v>
      </c>
      <c r="Y5" s="225" t="s">
        <v>1248</v>
      </c>
      <c r="Z5" s="225" t="s">
        <v>65</v>
      </c>
      <c r="AA5" s="225" t="s">
        <v>66</v>
      </c>
      <c r="AB5" s="224"/>
      <c r="AC5" s="225" t="s">
        <v>68</v>
      </c>
      <c r="AD5" s="224" t="s">
        <v>1258</v>
      </c>
      <c r="AE5" s="224" t="s">
        <v>1259</v>
      </c>
      <c r="AF5" s="224"/>
      <c r="AG5" s="568"/>
      <c r="AH5" s="224"/>
      <c r="AI5" s="224"/>
      <c r="AJ5" s="224" t="s">
        <v>69</v>
      </c>
      <c r="AK5" s="224">
        <v>35690590</v>
      </c>
      <c r="AL5" s="224">
        <v>578164190</v>
      </c>
      <c r="AM5" s="224" t="s">
        <v>70</v>
      </c>
      <c r="AN5" s="224" t="s">
        <v>71</v>
      </c>
      <c r="AO5" s="295">
        <v>12</v>
      </c>
      <c r="AP5" s="225" t="s">
        <v>72</v>
      </c>
      <c r="AQ5" s="225" t="s">
        <v>72</v>
      </c>
      <c r="AR5" s="224" t="s">
        <v>1243</v>
      </c>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3"/>
    </row>
    <row r="6" spans="1:89" s="83" customFormat="1" ht="14.25" collapsed="1">
      <c r="A6" s="609" t="s">
        <v>73</v>
      </c>
      <c r="B6" s="610"/>
      <c r="C6" s="610"/>
      <c r="D6" s="610"/>
      <c r="E6" s="610"/>
      <c r="F6" s="610"/>
      <c r="G6" s="611"/>
      <c r="H6" s="612" t="s">
        <v>1260</v>
      </c>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4"/>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2"/>
    </row>
    <row r="7" spans="1:89" s="217" customFormat="1" ht="51" hidden="1" outlineLevel="1">
      <c r="A7" s="213" t="s">
        <v>95</v>
      </c>
      <c r="B7" s="213" t="s">
        <v>96</v>
      </c>
      <c r="C7" s="213" t="s">
        <v>97</v>
      </c>
      <c r="D7" s="214" t="s">
        <v>75</v>
      </c>
      <c r="E7" s="211" t="s">
        <v>98</v>
      </c>
      <c r="F7" s="214" t="s">
        <v>77</v>
      </c>
      <c r="G7" s="214" t="s">
        <v>77</v>
      </c>
      <c r="H7" s="210">
        <v>2012</v>
      </c>
      <c r="I7" s="209">
        <v>2008</v>
      </c>
      <c r="J7" s="208">
        <v>41263</v>
      </c>
      <c r="K7" s="208">
        <v>41275</v>
      </c>
      <c r="L7" s="214" t="s">
        <v>78</v>
      </c>
      <c r="M7" s="213"/>
      <c r="N7" s="214" t="s">
        <v>79</v>
      </c>
      <c r="O7" s="214" t="s">
        <v>80</v>
      </c>
      <c r="P7" s="214" t="s">
        <v>81</v>
      </c>
      <c r="Q7" s="213" t="s">
        <v>82</v>
      </c>
      <c r="R7" s="207"/>
      <c r="S7" s="214" t="s">
        <v>65</v>
      </c>
      <c r="T7" s="213"/>
      <c r="U7" s="213" t="s">
        <v>61</v>
      </c>
      <c r="V7" s="214" t="s">
        <v>62</v>
      </c>
      <c r="W7" s="214" t="s">
        <v>63</v>
      </c>
      <c r="X7" s="214" t="s">
        <v>83</v>
      </c>
      <c r="Y7" s="212" t="s">
        <v>84</v>
      </c>
      <c r="Z7" s="214" t="s">
        <v>65</v>
      </c>
      <c r="AA7" s="214" t="s">
        <v>85</v>
      </c>
      <c r="AB7" s="213"/>
      <c r="AC7" s="214" t="s">
        <v>73</v>
      </c>
      <c r="AD7" s="213" t="s">
        <v>86</v>
      </c>
      <c r="AE7" s="213" t="s">
        <v>87</v>
      </c>
      <c r="AF7" s="213" t="s">
        <v>88</v>
      </c>
      <c r="AG7" s="539">
        <v>2</v>
      </c>
      <c r="AH7" s="213" t="s">
        <v>89</v>
      </c>
      <c r="AI7" s="213">
        <v>66186</v>
      </c>
      <c r="AJ7" s="213"/>
      <c r="AK7" s="213" t="s">
        <v>90</v>
      </c>
      <c r="AL7" s="211" t="s">
        <v>99</v>
      </c>
      <c r="AM7" s="206" t="s">
        <v>92</v>
      </c>
      <c r="AN7" s="206" t="s">
        <v>93</v>
      </c>
      <c r="AO7" s="539">
        <v>11</v>
      </c>
      <c r="AP7" s="214" t="s">
        <v>94</v>
      </c>
      <c r="AQ7" s="214" t="s">
        <v>94</v>
      </c>
      <c r="AR7" s="213" t="s">
        <v>100</v>
      </c>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6"/>
    </row>
    <row r="8" spans="1:89" s="217" customFormat="1" ht="102.75" customHeight="1" hidden="1" outlineLevel="1">
      <c r="A8" s="213" t="s">
        <v>101</v>
      </c>
      <c r="B8" s="213" t="s">
        <v>102</v>
      </c>
      <c r="C8" s="213" t="s">
        <v>103</v>
      </c>
      <c r="D8" s="214" t="s">
        <v>75</v>
      </c>
      <c r="E8" s="211" t="s">
        <v>104</v>
      </c>
      <c r="F8" s="214" t="s">
        <v>77</v>
      </c>
      <c r="G8" s="214" t="s">
        <v>77</v>
      </c>
      <c r="H8" s="210">
        <v>2012</v>
      </c>
      <c r="I8" s="209">
        <v>2008</v>
      </c>
      <c r="J8" s="208">
        <v>41263</v>
      </c>
      <c r="K8" s="208">
        <v>41275</v>
      </c>
      <c r="L8" s="214" t="s">
        <v>78</v>
      </c>
      <c r="M8" s="213"/>
      <c r="N8" s="214" t="s">
        <v>79</v>
      </c>
      <c r="O8" s="214" t="s">
        <v>80</v>
      </c>
      <c r="P8" s="214" t="s">
        <v>81</v>
      </c>
      <c r="Q8" s="213" t="s">
        <v>82</v>
      </c>
      <c r="R8" s="207"/>
      <c r="S8" s="214" t="s">
        <v>65</v>
      </c>
      <c r="T8" s="213"/>
      <c r="U8" s="213" t="s">
        <v>61</v>
      </c>
      <c r="V8" s="214" t="s">
        <v>62</v>
      </c>
      <c r="W8" s="214" t="s">
        <v>105</v>
      </c>
      <c r="X8" s="214" t="s">
        <v>83</v>
      </c>
      <c r="Y8" s="212" t="s">
        <v>84</v>
      </c>
      <c r="Z8" s="214" t="s">
        <v>65</v>
      </c>
      <c r="AA8" s="214" t="s">
        <v>85</v>
      </c>
      <c r="AB8" s="213"/>
      <c r="AC8" s="214" t="s">
        <v>73</v>
      </c>
      <c r="AD8" s="213" t="s">
        <v>86</v>
      </c>
      <c r="AE8" s="213" t="s">
        <v>87</v>
      </c>
      <c r="AF8" s="213" t="s">
        <v>88</v>
      </c>
      <c r="AG8" s="539">
        <v>2</v>
      </c>
      <c r="AH8" s="213" t="s">
        <v>89</v>
      </c>
      <c r="AI8" s="213">
        <v>66186</v>
      </c>
      <c r="AJ8" s="213"/>
      <c r="AK8" s="213" t="s">
        <v>90</v>
      </c>
      <c r="AL8" s="211" t="s">
        <v>106</v>
      </c>
      <c r="AM8" s="206" t="s">
        <v>92</v>
      </c>
      <c r="AN8" s="206" t="s">
        <v>93</v>
      </c>
      <c r="AO8" s="539">
        <v>11</v>
      </c>
      <c r="AP8" s="214" t="s">
        <v>94</v>
      </c>
      <c r="AQ8" s="214" t="s">
        <v>94</v>
      </c>
      <c r="AR8" s="213" t="s">
        <v>107</v>
      </c>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6"/>
    </row>
    <row r="9" spans="1:89" s="85" customFormat="1" ht="38.25" hidden="1" outlineLevel="1">
      <c r="A9" s="276" t="s">
        <v>74</v>
      </c>
      <c r="B9" s="277" t="s">
        <v>1549</v>
      </c>
      <c r="C9" s="276" t="s">
        <v>1550</v>
      </c>
      <c r="D9" s="278" t="s">
        <v>75</v>
      </c>
      <c r="E9" s="276" t="s">
        <v>76</v>
      </c>
      <c r="F9" s="278" t="s">
        <v>77</v>
      </c>
      <c r="G9" s="278" t="s">
        <v>77</v>
      </c>
      <c r="H9" s="276">
        <v>2012</v>
      </c>
      <c r="I9" s="190">
        <v>2008</v>
      </c>
      <c r="J9" s="279">
        <v>41861</v>
      </c>
      <c r="K9" s="279">
        <v>41275</v>
      </c>
      <c r="L9" s="278" t="s">
        <v>78</v>
      </c>
      <c r="M9" s="276"/>
      <c r="N9" s="278" t="s">
        <v>79</v>
      </c>
      <c r="O9" s="278" t="s">
        <v>80</v>
      </c>
      <c r="P9" s="278" t="s">
        <v>81</v>
      </c>
      <c r="Q9" s="276" t="s">
        <v>82</v>
      </c>
      <c r="R9" s="279"/>
      <c r="S9" s="278" t="s">
        <v>65</v>
      </c>
      <c r="T9" s="276"/>
      <c r="U9" s="276" t="s">
        <v>61</v>
      </c>
      <c r="V9" s="278" t="s">
        <v>62</v>
      </c>
      <c r="W9" s="278" t="s">
        <v>63</v>
      </c>
      <c r="X9" s="278" t="s">
        <v>83</v>
      </c>
      <c r="Y9" s="278" t="s">
        <v>84</v>
      </c>
      <c r="Z9" s="278" t="s">
        <v>65</v>
      </c>
      <c r="AA9" s="278" t="s">
        <v>85</v>
      </c>
      <c r="AB9" s="276"/>
      <c r="AC9" s="278" t="s">
        <v>73</v>
      </c>
      <c r="AD9" s="276" t="s">
        <v>86</v>
      </c>
      <c r="AE9" s="276" t="s">
        <v>87</v>
      </c>
      <c r="AF9" s="276" t="s">
        <v>88</v>
      </c>
      <c r="AG9" s="569">
        <v>2</v>
      </c>
      <c r="AH9" s="276" t="s">
        <v>89</v>
      </c>
      <c r="AI9" s="276">
        <v>66186</v>
      </c>
      <c r="AJ9" s="276"/>
      <c r="AK9" s="276" t="s">
        <v>90</v>
      </c>
      <c r="AL9" s="276" t="s">
        <v>91</v>
      </c>
      <c r="AM9" s="276" t="s">
        <v>92</v>
      </c>
      <c r="AN9" s="276" t="s">
        <v>93</v>
      </c>
      <c r="AO9" s="565">
        <v>12</v>
      </c>
      <c r="AP9" s="278" t="s">
        <v>94</v>
      </c>
      <c r="AQ9" s="278" t="s">
        <v>94</v>
      </c>
      <c r="AR9" s="276"/>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94"/>
    </row>
    <row r="10" spans="1:89" s="85" customFormat="1" ht="38.25" hidden="1" outlineLevel="1">
      <c r="A10" s="268" t="s">
        <v>116</v>
      </c>
      <c r="B10" s="268" t="s">
        <v>1230</v>
      </c>
      <c r="C10" s="268" t="s">
        <v>117</v>
      </c>
      <c r="D10" s="58" t="s">
        <v>75</v>
      </c>
      <c r="E10" s="268" t="s">
        <v>118</v>
      </c>
      <c r="F10" s="58" t="s">
        <v>77</v>
      </c>
      <c r="G10" s="58" t="s">
        <v>77</v>
      </c>
      <c r="H10" s="269">
        <v>2010</v>
      </c>
      <c r="I10" s="270">
        <v>40422</v>
      </c>
      <c r="J10" s="270">
        <v>40441</v>
      </c>
      <c r="K10" s="271">
        <v>41275</v>
      </c>
      <c r="L10" s="58" t="s">
        <v>55</v>
      </c>
      <c r="M10" s="272"/>
      <c r="N10" s="58" t="s">
        <v>79</v>
      </c>
      <c r="O10" s="58" t="s">
        <v>80</v>
      </c>
      <c r="P10" s="58" t="s">
        <v>81</v>
      </c>
      <c r="Q10" s="273" t="s">
        <v>82</v>
      </c>
      <c r="R10" s="106"/>
      <c r="S10" s="58" t="s">
        <v>65</v>
      </c>
      <c r="T10" s="268"/>
      <c r="U10" s="268" t="s">
        <v>61</v>
      </c>
      <c r="V10" s="58" t="s">
        <v>62</v>
      </c>
      <c r="W10" s="58" t="s">
        <v>105</v>
      </c>
      <c r="X10" s="58" t="s">
        <v>83</v>
      </c>
      <c r="Y10" s="58" t="s">
        <v>119</v>
      </c>
      <c r="Z10" s="58" t="s">
        <v>65</v>
      </c>
      <c r="AA10" s="58" t="s">
        <v>85</v>
      </c>
      <c r="AB10" s="268"/>
      <c r="AC10" s="58" t="s">
        <v>73</v>
      </c>
      <c r="AD10" s="273" t="s">
        <v>86</v>
      </c>
      <c r="AE10" s="273" t="s">
        <v>87</v>
      </c>
      <c r="AF10" s="273" t="s">
        <v>88</v>
      </c>
      <c r="AG10" s="541">
        <v>2</v>
      </c>
      <c r="AH10" s="273" t="s">
        <v>89</v>
      </c>
      <c r="AI10" s="273">
        <v>66186</v>
      </c>
      <c r="AJ10" s="268"/>
      <c r="AK10" s="273" t="s">
        <v>90</v>
      </c>
      <c r="AL10" s="49" t="s">
        <v>120</v>
      </c>
      <c r="AM10" s="275" t="s">
        <v>92</v>
      </c>
      <c r="AN10" s="275" t="s">
        <v>93</v>
      </c>
      <c r="AO10" s="540">
        <v>9</v>
      </c>
      <c r="AP10" s="58" t="s">
        <v>94</v>
      </c>
      <c r="AQ10" s="58" t="s">
        <v>94</v>
      </c>
      <c r="AR10" s="268"/>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94"/>
    </row>
    <row r="11" spans="1:89" s="85" customFormat="1" ht="51" hidden="1" outlineLevel="1">
      <c r="A11" s="268" t="s">
        <v>121</v>
      </c>
      <c r="B11" s="268" t="s">
        <v>122</v>
      </c>
      <c r="C11" s="268" t="s">
        <v>123</v>
      </c>
      <c r="D11" s="58" t="s">
        <v>75</v>
      </c>
      <c r="E11" s="50" t="s">
        <v>124</v>
      </c>
      <c r="F11" s="58" t="s">
        <v>77</v>
      </c>
      <c r="G11" s="58" t="s">
        <v>77</v>
      </c>
      <c r="H11" s="269">
        <v>2010</v>
      </c>
      <c r="I11" s="270">
        <v>40422</v>
      </c>
      <c r="J11" s="270">
        <v>37621</v>
      </c>
      <c r="K11" s="271">
        <v>41275</v>
      </c>
      <c r="L11" s="58" t="s">
        <v>55</v>
      </c>
      <c r="M11" s="272"/>
      <c r="N11" s="58" t="s">
        <v>79</v>
      </c>
      <c r="O11" s="58" t="s">
        <v>80</v>
      </c>
      <c r="P11" s="58" t="s">
        <v>81</v>
      </c>
      <c r="Q11" s="273" t="s">
        <v>82</v>
      </c>
      <c r="R11" s="106"/>
      <c r="S11" s="58" t="s">
        <v>65</v>
      </c>
      <c r="T11" s="268"/>
      <c r="U11" s="268" t="s">
        <v>61</v>
      </c>
      <c r="V11" s="58" t="s">
        <v>62</v>
      </c>
      <c r="W11" s="58" t="s">
        <v>63</v>
      </c>
      <c r="X11" s="58" t="s">
        <v>125</v>
      </c>
      <c r="Y11" s="50" t="s">
        <v>126</v>
      </c>
      <c r="Z11" s="58" t="s">
        <v>65</v>
      </c>
      <c r="AA11" s="58" t="s">
        <v>85</v>
      </c>
      <c r="AB11" s="268"/>
      <c r="AC11" s="58" t="s">
        <v>73</v>
      </c>
      <c r="AD11" s="273" t="s">
        <v>86</v>
      </c>
      <c r="AE11" s="273" t="s">
        <v>87</v>
      </c>
      <c r="AF11" s="273" t="s">
        <v>88</v>
      </c>
      <c r="AG11" s="541">
        <v>2</v>
      </c>
      <c r="AH11" s="273" t="s">
        <v>89</v>
      </c>
      <c r="AI11" s="273">
        <v>66186</v>
      </c>
      <c r="AJ11" s="268"/>
      <c r="AK11" s="273" t="s">
        <v>90</v>
      </c>
      <c r="AL11" s="49" t="s">
        <v>127</v>
      </c>
      <c r="AM11" s="275" t="s">
        <v>92</v>
      </c>
      <c r="AN11" s="275" t="s">
        <v>93</v>
      </c>
      <c r="AO11" s="540">
        <v>9</v>
      </c>
      <c r="AP11" s="58" t="s">
        <v>94</v>
      </c>
      <c r="AQ11" s="58" t="s">
        <v>94</v>
      </c>
      <c r="AR11" s="268" t="s">
        <v>128</v>
      </c>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94"/>
    </row>
    <row r="12" spans="1:89" s="85" customFormat="1" ht="51" hidden="1" outlineLevel="1">
      <c r="A12" s="273" t="s">
        <v>108</v>
      </c>
      <c r="B12" s="273" t="s">
        <v>109</v>
      </c>
      <c r="C12" s="273" t="s">
        <v>110</v>
      </c>
      <c r="D12" s="58" t="s">
        <v>75</v>
      </c>
      <c r="E12" s="49" t="s">
        <v>111</v>
      </c>
      <c r="F12" s="58" t="s">
        <v>77</v>
      </c>
      <c r="G12" s="58" t="s">
        <v>77</v>
      </c>
      <c r="H12" s="274">
        <v>2012</v>
      </c>
      <c r="I12" s="271">
        <v>2010</v>
      </c>
      <c r="J12" s="271">
        <v>41263</v>
      </c>
      <c r="K12" s="271">
        <v>41275</v>
      </c>
      <c r="L12" s="58" t="s">
        <v>112</v>
      </c>
      <c r="M12" s="273"/>
      <c r="N12" s="58" t="s">
        <v>79</v>
      </c>
      <c r="O12" s="58" t="s">
        <v>80</v>
      </c>
      <c r="P12" s="58" t="s">
        <v>81</v>
      </c>
      <c r="Q12" s="273" t="s">
        <v>82</v>
      </c>
      <c r="R12" s="106"/>
      <c r="S12" s="58" t="s">
        <v>65</v>
      </c>
      <c r="T12" s="273"/>
      <c r="U12" s="273" t="s">
        <v>61</v>
      </c>
      <c r="V12" s="58" t="s">
        <v>62</v>
      </c>
      <c r="W12" s="58" t="s">
        <v>105</v>
      </c>
      <c r="X12" s="58" t="s">
        <v>83</v>
      </c>
      <c r="Y12" s="50" t="s">
        <v>113</v>
      </c>
      <c r="Z12" s="58" t="s">
        <v>65</v>
      </c>
      <c r="AA12" s="58" t="s">
        <v>85</v>
      </c>
      <c r="AB12" s="273"/>
      <c r="AC12" s="58" t="s">
        <v>73</v>
      </c>
      <c r="AD12" s="273" t="s">
        <v>86</v>
      </c>
      <c r="AE12" s="273" t="s">
        <v>87</v>
      </c>
      <c r="AF12" s="273" t="s">
        <v>88</v>
      </c>
      <c r="AG12" s="541">
        <v>2</v>
      </c>
      <c r="AH12" s="273" t="s">
        <v>89</v>
      </c>
      <c r="AI12" s="273">
        <v>66186</v>
      </c>
      <c r="AJ12" s="273"/>
      <c r="AK12" s="273" t="s">
        <v>90</v>
      </c>
      <c r="AL12" s="49" t="s">
        <v>114</v>
      </c>
      <c r="AM12" s="275" t="s">
        <v>92</v>
      </c>
      <c r="AN12" s="275" t="s">
        <v>93</v>
      </c>
      <c r="AO12" s="541">
        <v>11</v>
      </c>
      <c r="AP12" s="58" t="s">
        <v>94</v>
      </c>
      <c r="AQ12" s="58" t="s">
        <v>94</v>
      </c>
      <c r="AR12" s="273" t="s">
        <v>115</v>
      </c>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94"/>
    </row>
    <row r="13" spans="1:89" s="83" customFormat="1" ht="14.25" collapsed="1">
      <c r="A13" s="615" t="s">
        <v>129</v>
      </c>
      <c r="B13" s="615"/>
      <c r="C13" s="615"/>
      <c r="D13" s="615"/>
      <c r="E13" s="615"/>
      <c r="F13" s="615"/>
      <c r="G13" s="615"/>
      <c r="H13" s="616" t="s">
        <v>1260</v>
      </c>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2"/>
    </row>
    <row r="14" spans="1:89" s="85" customFormat="1" ht="63.75" hidden="1" outlineLevel="1">
      <c r="A14" s="19" t="s">
        <v>1225</v>
      </c>
      <c r="B14" s="268" t="s">
        <v>130</v>
      </c>
      <c r="C14" s="242" t="s">
        <v>1251</v>
      </c>
      <c r="D14" s="58" t="s">
        <v>473</v>
      </c>
      <c r="E14" s="268" t="s">
        <v>131</v>
      </c>
      <c r="F14" s="58" t="s">
        <v>132</v>
      </c>
      <c r="G14" s="58" t="s">
        <v>132</v>
      </c>
      <c r="H14" s="125" t="s">
        <v>133</v>
      </c>
      <c r="I14" s="61">
        <v>37970</v>
      </c>
      <c r="J14" s="268">
        <v>2008</v>
      </c>
      <c r="K14" s="270">
        <v>39809</v>
      </c>
      <c r="L14" s="58" t="s">
        <v>56</v>
      </c>
      <c r="M14" s="58"/>
      <c r="N14" s="58" t="s">
        <v>79</v>
      </c>
      <c r="O14" s="58" t="s">
        <v>134</v>
      </c>
      <c r="P14" s="58" t="s">
        <v>135</v>
      </c>
      <c r="Q14" s="268" t="s">
        <v>136</v>
      </c>
      <c r="R14" s="269">
        <v>2</v>
      </c>
      <c r="S14" s="126" t="s">
        <v>137</v>
      </c>
      <c r="T14" s="268"/>
      <c r="U14" s="268" t="s">
        <v>61</v>
      </c>
      <c r="V14" s="58" t="s">
        <v>62</v>
      </c>
      <c r="W14" s="58" t="s">
        <v>63</v>
      </c>
      <c r="X14" s="58" t="s">
        <v>83</v>
      </c>
      <c r="Y14" s="58" t="s">
        <v>55</v>
      </c>
      <c r="Z14" s="58" t="s">
        <v>65</v>
      </c>
      <c r="AA14" s="58" t="s">
        <v>138</v>
      </c>
      <c r="AB14" s="268"/>
      <c r="AC14" s="58" t="s">
        <v>129</v>
      </c>
      <c r="AD14" s="58" t="s">
        <v>139</v>
      </c>
      <c r="AE14" s="58" t="s">
        <v>140</v>
      </c>
      <c r="AF14" s="58" t="s">
        <v>141</v>
      </c>
      <c r="AG14" s="563">
        <v>66</v>
      </c>
      <c r="AH14" s="58" t="s">
        <v>142</v>
      </c>
      <c r="AI14" s="74">
        <v>91342</v>
      </c>
      <c r="AJ14" s="58"/>
      <c r="AK14" s="58" t="s">
        <v>143</v>
      </c>
      <c r="AL14" s="58">
        <v>26592173</v>
      </c>
      <c r="AM14" s="127" t="s">
        <v>144</v>
      </c>
      <c r="AN14" s="58" t="s">
        <v>145</v>
      </c>
      <c r="AO14" s="540">
        <v>7</v>
      </c>
      <c r="AP14" s="58" t="s">
        <v>94</v>
      </c>
      <c r="AQ14" s="58" t="s">
        <v>94</v>
      </c>
      <c r="AR14" s="268"/>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94"/>
    </row>
    <row r="15" spans="1:89" s="85" customFormat="1" ht="38.25" hidden="1" outlineLevel="1">
      <c r="A15" s="243" t="s">
        <v>146</v>
      </c>
      <c r="B15" s="243" t="s">
        <v>1600</v>
      </c>
      <c r="C15" s="268" t="s">
        <v>147</v>
      </c>
      <c r="D15" s="58" t="s">
        <v>473</v>
      </c>
      <c r="E15" s="268" t="s">
        <v>148</v>
      </c>
      <c r="F15" s="58" t="s">
        <v>132</v>
      </c>
      <c r="G15" s="58" t="s">
        <v>132</v>
      </c>
      <c r="H15" s="270">
        <v>37617</v>
      </c>
      <c r="I15" s="59">
        <v>37970</v>
      </c>
      <c r="J15" s="269">
        <v>2001</v>
      </c>
      <c r="K15" s="270">
        <v>37617</v>
      </c>
      <c r="L15" s="58" t="s">
        <v>149</v>
      </c>
      <c r="M15" s="58"/>
      <c r="N15" s="58" t="s">
        <v>79</v>
      </c>
      <c r="O15" s="58" t="s">
        <v>134</v>
      </c>
      <c r="P15" s="58" t="s">
        <v>135</v>
      </c>
      <c r="Q15" s="268" t="s">
        <v>136</v>
      </c>
      <c r="R15" s="269">
        <v>2</v>
      </c>
      <c r="S15" s="126" t="s">
        <v>137</v>
      </c>
      <c r="T15" s="268"/>
      <c r="U15" s="268" t="s">
        <v>61</v>
      </c>
      <c r="V15" s="58" t="s">
        <v>62</v>
      </c>
      <c r="W15" s="58" t="s">
        <v>63</v>
      </c>
      <c r="X15" s="58" t="s">
        <v>83</v>
      </c>
      <c r="Y15" s="58" t="s">
        <v>55</v>
      </c>
      <c r="Z15" s="58" t="s">
        <v>65</v>
      </c>
      <c r="AA15" s="58" t="s">
        <v>138</v>
      </c>
      <c r="AB15" s="268"/>
      <c r="AC15" s="58" t="s">
        <v>129</v>
      </c>
      <c r="AD15" s="58" t="s">
        <v>139</v>
      </c>
      <c r="AE15" s="58" t="s">
        <v>140</v>
      </c>
      <c r="AF15" s="58" t="s">
        <v>141</v>
      </c>
      <c r="AG15" s="563">
        <v>66</v>
      </c>
      <c r="AH15" s="58" t="s">
        <v>142</v>
      </c>
      <c r="AI15" s="74">
        <v>91342</v>
      </c>
      <c r="AJ15" s="58"/>
      <c r="AK15" s="58" t="s">
        <v>143</v>
      </c>
      <c r="AL15" s="58">
        <v>26592173</v>
      </c>
      <c r="AM15" s="127" t="s">
        <v>144</v>
      </c>
      <c r="AN15" s="58" t="s">
        <v>145</v>
      </c>
      <c r="AO15" s="540">
        <v>2</v>
      </c>
      <c r="AP15" s="58" t="s">
        <v>94</v>
      </c>
      <c r="AQ15" s="58" t="s">
        <v>94</v>
      </c>
      <c r="AR15" s="268"/>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94"/>
    </row>
    <row r="16" spans="1:89" s="233" customFormat="1" ht="63.75" hidden="1" outlineLevel="1">
      <c r="A16" s="6" t="s">
        <v>1282</v>
      </c>
      <c r="B16" s="538" t="s">
        <v>1283</v>
      </c>
      <c r="C16" s="6" t="s">
        <v>1284</v>
      </c>
      <c r="D16" s="188" t="s">
        <v>473</v>
      </c>
      <c r="E16" s="6" t="s">
        <v>1285</v>
      </c>
      <c r="F16" s="188" t="s">
        <v>132</v>
      </c>
      <c r="G16" s="188" t="s">
        <v>132</v>
      </c>
      <c r="H16" s="34">
        <v>41847</v>
      </c>
      <c r="I16" s="20">
        <v>41899</v>
      </c>
      <c r="J16" s="5">
        <v>2008</v>
      </c>
      <c r="K16" s="34">
        <v>41847</v>
      </c>
      <c r="L16" s="188" t="s">
        <v>56</v>
      </c>
      <c r="M16" s="188"/>
      <c r="N16" s="188" t="s">
        <v>79</v>
      </c>
      <c r="O16" s="188" t="s">
        <v>134</v>
      </c>
      <c r="P16" s="188" t="s">
        <v>135</v>
      </c>
      <c r="Q16" s="6" t="s">
        <v>136</v>
      </c>
      <c r="R16" s="5">
        <v>2</v>
      </c>
      <c r="S16" s="234" t="s">
        <v>137</v>
      </c>
      <c r="T16" s="6"/>
      <c r="U16" s="6" t="s">
        <v>61</v>
      </c>
      <c r="V16" s="188" t="s">
        <v>62</v>
      </c>
      <c r="W16" s="188" t="s">
        <v>63</v>
      </c>
      <c r="X16" s="188" t="s">
        <v>83</v>
      </c>
      <c r="Y16" s="188" t="s">
        <v>55</v>
      </c>
      <c r="Z16" s="188" t="s">
        <v>65</v>
      </c>
      <c r="AA16" s="188" t="s">
        <v>138</v>
      </c>
      <c r="AB16" s="6"/>
      <c r="AC16" s="372" t="s">
        <v>129</v>
      </c>
      <c r="AD16" s="188" t="s">
        <v>139</v>
      </c>
      <c r="AE16" s="188" t="s">
        <v>140</v>
      </c>
      <c r="AF16" s="188" t="s">
        <v>141</v>
      </c>
      <c r="AG16" s="570">
        <v>66</v>
      </c>
      <c r="AH16" s="188" t="s">
        <v>142</v>
      </c>
      <c r="AI16" s="235">
        <v>91342</v>
      </c>
      <c r="AJ16" s="188"/>
      <c r="AK16" s="188" t="s">
        <v>143</v>
      </c>
      <c r="AL16" s="188">
        <v>26592173</v>
      </c>
      <c r="AM16" s="266" t="s">
        <v>144</v>
      </c>
      <c r="AN16" s="188" t="s">
        <v>145</v>
      </c>
      <c r="AO16" s="542">
        <v>12</v>
      </c>
      <c r="AP16" s="188" t="s">
        <v>94</v>
      </c>
      <c r="AQ16" s="188" t="s">
        <v>94</v>
      </c>
      <c r="AR16" s="244"/>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6"/>
    </row>
    <row r="17" spans="1:89" s="85" customFormat="1" ht="38.25" hidden="1" outlineLevel="1">
      <c r="A17" s="268" t="s">
        <v>150</v>
      </c>
      <c r="B17" s="268" t="s">
        <v>151</v>
      </c>
      <c r="C17" s="268" t="s">
        <v>152</v>
      </c>
      <c r="D17" s="58" t="s">
        <v>473</v>
      </c>
      <c r="E17" s="268" t="s">
        <v>153</v>
      </c>
      <c r="F17" s="58" t="s">
        <v>132</v>
      </c>
      <c r="G17" s="58" t="s">
        <v>132</v>
      </c>
      <c r="H17" s="270">
        <v>37617</v>
      </c>
      <c r="I17" s="59">
        <v>37962</v>
      </c>
      <c r="J17" s="269">
        <v>2001</v>
      </c>
      <c r="K17" s="270">
        <v>37617</v>
      </c>
      <c r="L17" s="58" t="s">
        <v>78</v>
      </c>
      <c r="M17" s="58"/>
      <c r="N17" s="58" t="s">
        <v>79</v>
      </c>
      <c r="O17" s="58" t="s">
        <v>134</v>
      </c>
      <c r="P17" s="58" t="s">
        <v>135</v>
      </c>
      <c r="Q17" s="268" t="s">
        <v>136</v>
      </c>
      <c r="R17" s="269">
        <v>2</v>
      </c>
      <c r="S17" s="126" t="s">
        <v>137</v>
      </c>
      <c r="T17" s="268"/>
      <c r="U17" s="268" t="s">
        <v>61</v>
      </c>
      <c r="V17" s="58" t="s">
        <v>62</v>
      </c>
      <c r="W17" s="58" t="s">
        <v>63</v>
      </c>
      <c r="X17" s="58" t="s">
        <v>83</v>
      </c>
      <c r="Y17" s="58" t="s">
        <v>55</v>
      </c>
      <c r="Z17" s="58" t="s">
        <v>65</v>
      </c>
      <c r="AA17" s="58" t="s">
        <v>138</v>
      </c>
      <c r="AB17" s="268"/>
      <c r="AC17" s="58" t="s">
        <v>129</v>
      </c>
      <c r="AD17" s="58" t="s">
        <v>139</v>
      </c>
      <c r="AE17" s="58" t="s">
        <v>140</v>
      </c>
      <c r="AF17" s="58" t="s">
        <v>141</v>
      </c>
      <c r="AG17" s="563">
        <v>66</v>
      </c>
      <c r="AH17" s="58" t="s">
        <v>142</v>
      </c>
      <c r="AI17" s="74">
        <v>91342</v>
      </c>
      <c r="AJ17" s="58"/>
      <c r="AK17" s="58" t="s">
        <v>143</v>
      </c>
      <c r="AL17" s="58">
        <v>26592173</v>
      </c>
      <c r="AM17" s="127" t="s">
        <v>144</v>
      </c>
      <c r="AN17" s="58" t="s">
        <v>145</v>
      </c>
      <c r="AO17" s="540">
        <v>2</v>
      </c>
      <c r="AP17" s="58" t="s">
        <v>94</v>
      </c>
      <c r="AQ17" s="58" t="s">
        <v>94</v>
      </c>
      <c r="AR17" s="268"/>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94"/>
    </row>
    <row r="18" spans="1:89" s="85" customFormat="1" ht="38.25" hidden="1" outlineLevel="1">
      <c r="A18" s="268" t="s">
        <v>154</v>
      </c>
      <c r="B18" s="268" t="s">
        <v>155</v>
      </c>
      <c r="C18" s="268" t="s">
        <v>156</v>
      </c>
      <c r="D18" s="58" t="s">
        <v>54</v>
      </c>
      <c r="E18" s="268" t="s">
        <v>157</v>
      </c>
      <c r="F18" s="58" t="s">
        <v>132</v>
      </c>
      <c r="G18" s="58" t="s">
        <v>132</v>
      </c>
      <c r="H18" s="270">
        <v>37617</v>
      </c>
      <c r="I18" s="59">
        <v>37962</v>
      </c>
      <c r="J18" s="269">
        <v>2001</v>
      </c>
      <c r="K18" s="270">
        <v>37617</v>
      </c>
      <c r="L18" s="58" t="s">
        <v>149</v>
      </c>
      <c r="M18" s="58"/>
      <c r="N18" s="58" t="s">
        <v>79</v>
      </c>
      <c r="O18" s="58" t="s">
        <v>134</v>
      </c>
      <c r="P18" s="58" t="s">
        <v>135</v>
      </c>
      <c r="Q18" s="268" t="s">
        <v>136</v>
      </c>
      <c r="R18" s="269">
        <v>2</v>
      </c>
      <c r="S18" s="126" t="s">
        <v>137</v>
      </c>
      <c r="T18" s="268"/>
      <c r="U18" s="268" t="s">
        <v>61</v>
      </c>
      <c r="V18" s="58" t="s">
        <v>62</v>
      </c>
      <c r="W18" s="58" t="s">
        <v>63</v>
      </c>
      <c r="X18" s="58" t="s">
        <v>83</v>
      </c>
      <c r="Y18" s="58" t="s">
        <v>55</v>
      </c>
      <c r="Z18" s="58" t="s">
        <v>65</v>
      </c>
      <c r="AA18" s="58" t="s">
        <v>138</v>
      </c>
      <c r="AB18" s="268"/>
      <c r="AC18" s="58" t="s">
        <v>129</v>
      </c>
      <c r="AD18" s="58" t="s">
        <v>139</v>
      </c>
      <c r="AE18" s="58" t="s">
        <v>140</v>
      </c>
      <c r="AF18" s="58" t="s">
        <v>141</v>
      </c>
      <c r="AG18" s="563">
        <v>66</v>
      </c>
      <c r="AH18" s="58" t="s">
        <v>142</v>
      </c>
      <c r="AI18" s="74">
        <v>91342</v>
      </c>
      <c r="AJ18" s="58"/>
      <c r="AK18" s="58" t="s">
        <v>143</v>
      </c>
      <c r="AL18" s="58">
        <v>26592173</v>
      </c>
      <c r="AM18" s="127" t="s">
        <v>144</v>
      </c>
      <c r="AN18" s="58" t="s">
        <v>145</v>
      </c>
      <c r="AO18" s="540">
        <v>2</v>
      </c>
      <c r="AP18" s="58" t="s">
        <v>94</v>
      </c>
      <c r="AQ18" s="58" t="s">
        <v>94</v>
      </c>
      <c r="AR18" s="268"/>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94"/>
    </row>
    <row r="19" spans="1:89" s="85" customFormat="1" ht="119.25" customHeight="1" hidden="1" outlineLevel="1">
      <c r="A19" s="268" t="s">
        <v>158</v>
      </c>
      <c r="B19" s="268" t="s">
        <v>159</v>
      </c>
      <c r="C19" s="268" t="s">
        <v>160</v>
      </c>
      <c r="D19" s="58" t="s">
        <v>54</v>
      </c>
      <c r="E19" s="268" t="s">
        <v>161</v>
      </c>
      <c r="F19" s="58" t="s">
        <v>132</v>
      </c>
      <c r="G19" s="58" t="s">
        <v>132</v>
      </c>
      <c r="H19" s="270">
        <v>38348</v>
      </c>
      <c r="I19" s="59">
        <v>38717</v>
      </c>
      <c r="J19" s="269">
        <v>2002</v>
      </c>
      <c r="K19" s="270">
        <v>38348</v>
      </c>
      <c r="L19" s="58" t="s">
        <v>56</v>
      </c>
      <c r="M19" s="58"/>
      <c r="N19" s="58" t="s">
        <v>79</v>
      </c>
      <c r="O19" s="58" t="s">
        <v>134</v>
      </c>
      <c r="P19" s="58" t="s">
        <v>135</v>
      </c>
      <c r="Q19" s="268" t="s">
        <v>136</v>
      </c>
      <c r="R19" s="269">
        <v>2</v>
      </c>
      <c r="S19" s="126" t="s">
        <v>137</v>
      </c>
      <c r="T19" s="268"/>
      <c r="U19" s="268" t="s">
        <v>61</v>
      </c>
      <c r="V19" s="58" t="s">
        <v>62</v>
      </c>
      <c r="W19" s="58" t="s">
        <v>63</v>
      </c>
      <c r="X19" s="58" t="s">
        <v>83</v>
      </c>
      <c r="Y19" s="58" t="s">
        <v>55</v>
      </c>
      <c r="Z19" s="58" t="s">
        <v>65</v>
      </c>
      <c r="AA19" s="58" t="s">
        <v>138</v>
      </c>
      <c r="AB19" s="268"/>
      <c r="AC19" s="58" t="s">
        <v>129</v>
      </c>
      <c r="AD19" s="58" t="s">
        <v>139</v>
      </c>
      <c r="AE19" s="58" t="s">
        <v>140</v>
      </c>
      <c r="AF19" s="58" t="s">
        <v>141</v>
      </c>
      <c r="AG19" s="563">
        <v>66</v>
      </c>
      <c r="AH19" s="58" t="s">
        <v>142</v>
      </c>
      <c r="AI19" s="74">
        <v>91342</v>
      </c>
      <c r="AJ19" s="58"/>
      <c r="AK19" s="58" t="s">
        <v>143</v>
      </c>
      <c r="AL19" s="58">
        <v>26592173</v>
      </c>
      <c r="AM19" s="127" t="s">
        <v>144</v>
      </c>
      <c r="AN19" s="58" t="s">
        <v>145</v>
      </c>
      <c r="AO19" s="540">
        <v>9</v>
      </c>
      <c r="AP19" s="58" t="s">
        <v>94</v>
      </c>
      <c r="AQ19" s="58" t="s">
        <v>94</v>
      </c>
      <c r="AR19" s="268" t="s">
        <v>162</v>
      </c>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94"/>
    </row>
    <row r="20" spans="1:89" s="85" customFormat="1" ht="38.25" hidden="1" outlineLevel="1">
      <c r="A20" s="268" t="s">
        <v>163</v>
      </c>
      <c r="B20" s="268" t="s">
        <v>164</v>
      </c>
      <c r="C20" s="268" t="s">
        <v>165</v>
      </c>
      <c r="D20" s="58" t="s">
        <v>54</v>
      </c>
      <c r="E20" s="268" t="s">
        <v>1236</v>
      </c>
      <c r="F20" s="58" t="s">
        <v>132</v>
      </c>
      <c r="G20" s="58" t="s">
        <v>132</v>
      </c>
      <c r="H20" s="270">
        <v>38348</v>
      </c>
      <c r="I20" s="59">
        <v>38930</v>
      </c>
      <c r="J20" s="269">
        <v>2003</v>
      </c>
      <c r="K20" s="270">
        <v>38348</v>
      </c>
      <c r="L20" s="58" t="s">
        <v>56</v>
      </c>
      <c r="M20" s="58"/>
      <c r="N20" s="58" t="s">
        <v>79</v>
      </c>
      <c r="O20" s="58" t="s">
        <v>134</v>
      </c>
      <c r="P20" s="58" t="s">
        <v>135</v>
      </c>
      <c r="Q20" s="268" t="s">
        <v>136</v>
      </c>
      <c r="R20" s="269">
        <v>2</v>
      </c>
      <c r="S20" s="126" t="s">
        <v>137</v>
      </c>
      <c r="T20" s="268"/>
      <c r="U20" s="268" t="s">
        <v>61</v>
      </c>
      <c r="V20" s="58" t="s">
        <v>62</v>
      </c>
      <c r="W20" s="58" t="s">
        <v>63</v>
      </c>
      <c r="X20" s="58" t="s">
        <v>83</v>
      </c>
      <c r="Y20" s="58" t="s">
        <v>55</v>
      </c>
      <c r="Z20" s="58" t="s">
        <v>65</v>
      </c>
      <c r="AA20" s="58" t="s">
        <v>138</v>
      </c>
      <c r="AB20" s="268"/>
      <c r="AC20" s="58" t="s">
        <v>129</v>
      </c>
      <c r="AD20" s="58" t="s">
        <v>139</v>
      </c>
      <c r="AE20" s="58" t="s">
        <v>140</v>
      </c>
      <c r="AF20" s="58" t="s">
        <v>141</v>
      </c>
      <c r="AG20" s="563">
        <v>66</v>
      </c>
      <c r="AH20" s="58" t="s">
        <v>142</v>
      </c>
      <c r="AI20" s="74">
        <v>91342</v>
      </c>
      <c r="AJ20" s="58"/>
      <c r="AK20" s="58" t="s">
        <v>143</v>
      </c>
      <c r="AL20" s="58">
        <v>26592173</v>
      </c>
      <c r="AM20" s="127" t="s">
        <v>144</v>
      </c>
      <c r="AN20" s="58" t="s">
        <v>145</v>
      </c>
      <c r="AO20" s="540">
        <v>5</v>
      </c>
      <c r="AP20" s="58" t="s">
        <v>94</v>
      </c>
      <c r="AQ20" s="58" t="s">
        <v>94</v>
      </c>
      <c r="AR20" s="268"/>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94"/>
    </row>
    <row r="21" spans="1:89" s="85" customFormat="1" ht="101.25" customHeight="1" hidden="1" outlineLevel="1">
      <c r="A21" s="268" t="s">
        <v>166</v>
      </c>
      <c r="B21" s="268" t="s">
        <v>167</v>
      </c>
      <c r="C21" s="268" t="s">
        <v>168</v>
      </c>
      <c r="D21" s="58" t="s">
        <v>54</v>
      </c>
      <c r="E21" s="268" t="s">
        <v>169</v>
      </c>
      <c r="F21" s="58" t="s">
        <v>132</v>
      </c>
      <c r="G21" s="58" t="s">
        <v>132</v>
      </c>
      <c r="H21" s="270">
        <v>39443</v>
      </c>
      <c r="I21" s="270">
        <v>40026</v>
      </c>
      <c r="J21" s="270">
        <v>40026</v>
      </c>
      <c r="K21" s="270">
        <v>39443</v>
      </c>
      <c r="L21" s="58" t="s">
        <v>78</v>
      </c>
      <c r="M21" s="58"/>
      <c r="N21" s="58" t="s">
        <v>79</v>
      </c>
      <c r="O21" s="58" t="s">
        <v>134</v>
      </c>
      <c r="P21" s="58" t="s">
        <v>135</v>
      </c>
      <c r="Q21" s="268" t="s">
        <v>136</v>
      </c>
      <c r="R21" s="269">
        <v>2</v>
      </c>
      <c r="S21" s="126" t="s">
        <v>137</v>
      </c>
      <c r="T21" s="268"/>
      <c r="U21" s="268" t="s">
        <v>61</v>
      </c>
      <c r="V21" s="58" t="s">
        <v>62</v>
      </c>
      <c r="W21" s="58" t="s">
        <v>63</v>
      </c>
      <c r="X21" s="58" t="s">
        <v>83</v>
      </c>
      <c r="Y21" s="58" t="s">
        <v>55</v>
      </c>
      <c r="Z21" s="58" t="s">
        <v>65</v>
      </c>
      <c r="AA21" s="58" t="s">
        <v>138</v>
      </c>
      <c r="AB21" s="268"/>
      <c r="AC21" s="58" t="s">
        <v>129</v>
      </c>
      <c r="AD21" s="58" t="s">
        <v>139</v>
      </c>
      <c r="AE21" s="58" t="s">
        <v>140</v>
      </c>
      <c r="AF21" s="58" t="s">
        <v>141</v>
      </c>
      <c r="AG21" s="563">
        <v>66</v>
      </c>
      <c r="AH21" s="58" t="s">
        <v>142</v>
      </c>
      <c r="AI21" s="74">
        <v>91342</v>
      </c>
      <c r="AJ21" s="58"/>
      <c r="AK21" s="58" t="s">
        <v>143</v>
      </c>
      <c r="AL21" s="58">
        <v>26592173</v>
      </c>
      <c r="AM21" s="127" t="s">
        <v>144</v>
      </c>
      <c r="AN21" s="58" t="s">
        <v>145</v>
      </c>
      <c r="AO21" s="540">
        <v>8</v>
      </c>
      <c r="AP21" s="58" t="s">
        <v>94</v>
      </c>
      <c r="AQ21" s="58" t="s">
        <v>94</v>
      </c>
      <c r="AR21" s="268"/>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94"/>
    </row>
    <row r="22" spans="1:89" s="85" customFormat="1" ht="38.25" hidden="1" outlineLevel="1">
      <c r="A22" s="268" t="s">
        <v>170</v>
      </c>
      <c r="B22" s="268" t="s">
        <v>171</v>
      </c>
      <c r="C22" s="268" t="s">
        <v>172</v>
      </c>
      <c r="D22" s="58" t="s">
        <v>473</v>
      </c>
      <c r="E22" s="268" t="s">
        <v>173</v>
      </c>
      <c r="F22" s="58" t="s">
        <v>132</v>
      </c>
      <c r="G22" s="58" t="s">
        <v>132</v>
      </c>
      <c r="H22" s="110" t="s">
        <v>133</v>
      </c>
      <c r="I22" s="270">
        <v>37962</v>
      </c>
      <c r="J22" s="270">
        <v>38504</v>
      </c>
      <c r="K22" s="270">
        <v>39809</v>
      </c>
      <c r="L22" s="58" t="s">
        <v>78</v>
      </c>
      <c r="M22" s="58"/>
      <c r="N22" s="58" t="s">
        <v>79</v>
      </c>
      <c r="O22" s="58" t="s">
        <v>134</v>
      </c>
      <c r="P22" s="58" t="s">
        <v>135</v>
      </c>
      <c r="Q22" s="268" t="s">
        <v>136</v>
      </c>
      <c r="R22" s="269">
        <v>2</v>
      </c>
      <c r="S22" s="126" t="s">
        <v>137</v>
      </c>
      <c r="T22" s="268"/>
      <c r="U22" s="268" t="s">
        <v>61</v>
      </c>
      <c r="V22" s="58" t="s">
        <v>62</v>
      </c>
      <c r="W22" s="58" t="s">
        <v>63</v>
      </c>
      <c r="X22" s="58" t="s">
        <v>83</v>
      </c>
      <c r="Y22" s="58" t="s">
        <v>55</v>
      </c>
      <c r="Z22" s="58" t="s">
        <v>65</v>
      </c>
      <c r="AA22" s="58" t="s">
        <v>138</v>
      </c>
      <c r="AB22" s="268"/>
      <c r="AC22" s="58" t="s">
        <v>129</v>
      </c>
      <c r="AD22" s="58" t="s">
        <v>139</v>
      </c>
      <c r="AE22" s="58" t="s">
        <v>140</v>
      </c>
      <c r="AF22" s="58" t="s">
        <v>141</v>
      </c>
      <c r="AG22" s="563">
        <v>66</v>
      </c>
      <c r="AH22" s="58" t="s">
        <v>142</v>
      </c>
      <c r="AI22" s="74">
        <v>91342</v>
      </c>
      <c r="AJ22" s="58"/>
      <c r="AK22" s="58" t="s">
        <v>143</v>
      </c>
      <c r="AL22" s="58">
        <v>26592173</v>
      </c>
      <c r="AM22" s="127" t="s">
        <v>144</v>
      </c>
      <c r="AN22" s="58" t="s">
        <v>145</v>
      </c>
      <c r="AO22" s="540">
        <v>2</v>
      </c>
      <c r="AP22" s="58" t="s">
        <v>94</v>
      </c>
      <c r="AQ22" s="58" t="s">
        <v>94</v>
      </c>
      <c r="AR22" s="268"/>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94"/>
    </row>
    <row r="23" spans="1:89" s="233" customFormat="1" ht="113.25" customHeight="1" hidden="1" outlineLevel="1">
      <c r="A23" s="238" t="s">
        <v>174</v>
      </c>
      <c r="B23" s="238" t="s">
        <v>1744</v>
      </c>
      <c r="C23" s="238" t="s">
        <v>1286</v>
      </c>
      <c r="D23" s="188" t="s">
        <v>175</v>
      </c>
      <c r="E23" s="238" t="s">
        <v>1287</v>
      </c>
      <c r="F23" s="188" t="s">
        <v>132</v>
      </c>
      <c r="G23" s="188" t="s">
        <v>132</v>
      </c>
      <c r="H23" s="264">
        <v>41639</v>
      </c>
      <c r="I23" s="239">
        <v>40504</v>
      </c>
      <c r="J23" s="240">
        <v>41609</v>
      </c>
      <c r="K23" s="264">
        <v>41639</v>
      </c>
      <c r="L23" s="188" t="s">
        <v>112</v>
      </c>
      <c r="M23" s="238"/>
      <c r="N23" s="188" t="s">
        <v>79</v>
      </c>
      <c r="O23" s="188" t="s">
        <v>134</v>
      </c>
      <c r="P23" s="188" t="s">
        <v>135</v>
      </c>
      <c r="Q23" s="241" t="s">
        <v>136</v>
      </c>
      <c r="R23" s="231">
        <v>2</v>
      </c>
      <c r="S23" s="234" t="s">
        <v>137</v>
      </c>
      <c r="T23" s="238"/>
      <c r="U23" s="238" t="s">
        <v>61</v>
      </c>
      <c r="V23" s="188" t="s">
        <v>62</v>
      </c>
      <c r="W23" s="188" t="s">
        <v>105</v>
      </c>
      <c r="X23" s="188" t="s">
        <v>83</v>
      </c>
      <c r="Y23" s="188" t="s">
        <v>55</v>
      </c>
      <c r="Z23" s="188" t="s">
        <v>65</v>
      </c>
      <c r="AA23" s="188" t="s">
        <v>138</v>
      </c>
      <c r="AB23" s="238"/>
      <c r="AC23" s="372" t="s">
        <v>129</v>
      </c>
      <c r="AD23" s="188" t="s">
        <v>139</v>
      </c>
      <c r="AE23" s="188" t="s">
        <v>140</v>
      </c>
      <c r="AF23" s="188" t="s">
        <v>141</v>
      </c>
      <c r="AG23" s="552">
        <v>66</v>
      </c>
      <c r="AH23" s="188" t="s">
        <v>142</v>
      </c>
      <c r="AI23" s="9">
        <v>9546456</v>
      </c>
      <c r="AJ23" s="188"/>
      <c r="AK23" s="188" t="s">
        <v>143</v>
      </c>
      <c r="AL23" s="188">
        <v>26592173</v>
      </c>
      <c r="AM23" s="266" t="s">
        <v>144</v>
      </c>
      <c r="AN23" s="188" t="s">
        <v>145</v>
      </c>
      <c r="AO23" s="543">
        <v>12</v>
      </c>
      <c r="AP23" s="188" t="s">
        <v>94</v>
      </c>
      <c r="AQ23" s="188" t="s">
        <v>94</v>
      </c>
      <c r="AR23" s="244" t="s">
        <v>1263</v>
      </c>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6"/>
    </row>
    <row r="24" spans="1:89" s="85" customFormat="1" ht="111.75" customHeight="1" hidden="1" outlineLevel="1">
      <c r="A24" s="268" t="s">
        <v>176</v>
      </c>
      <c r="B24" s="268" t="s">
        <v>1601</v>
      </c>
      <c r="C24" s="268" t="s">
        <v>177</v>
      </c>
      <c r="D24" s="58" t="s">
        <v>175</v>
      </c>
      <c r="E24" s="268" t="s">
        <v>178</v>
      </c>
      <c r="F24" s="58" t="s">
        <v>132</v>
      </c>
      <c r="G24" s="58" t="s">
        <v>132</v>
      </c>
      <c r="H24" s="270">
        <v>39443</v>
      </c>
      <c r="I24" s="59">
        <v>39314</v>
      </c>
      <c r="J24" s="270">
        <v>39203</v>
      </c>
      <c r="K24" s="270">
        <v>39443</v>
      </c>
      <c r="L24" s="58" t="s">
        <v>78</v>
      </c>
      <c r="M24" s="58"/>
      <c r="N24" s="58" t="s">
        <v>79</v>
      </c>
      <c r="O24" s="58" t="s">
        <v>134</v>
      </c>
      <c r="P24" s="58" t="s">
        <v>135</v>
      </c>
      <c r="Q24" s="268" t="s">
        <v>136</v>
      </c>
      <c r="R24" s="269">
        <v>2</v>
      </c>
      <c r="S24" s="126" t="s">
        <v>137</v>
      </c>
      <c r="T24" s="268"/>
      <c r="U24" s="268" t="s">
        <v>61</v>
      </c>
      <c r="V24" s="58" t="s">
        <v>62</v>
      </c>
      <c r="W24" s="50" t="s">
        <v>105</v>
      </c>
      <c r="X24" s="58" t="s">
        <v>83</v>
      </c>
      <c r="Y24" s="58" t="s">
        <v>55</v>
      </c>
      <c r="Z24" s="58" t="s">
        <v>65</v>
      </c>
      <c r="AA24" s="58" t="s">
        <v>138</v>
      </c>
      <c r="AB24" s="268"/>
      <c r="AC24" s="58" t="s">
        <v>129</v>
      </c>
      <c r="AD24" s="58" t="s">
        <v>139</v>
      </c>
      <c r="AE24" s="58" t="s">
        <v>140</v>
      </c>
      <c r="AF24" s="58" t="s">
        <v>141</v>
      </c>
      <c r="AG24" s="563">
        <v>66</v>
      </c>
      <c r="AH24" s="58" t="s">
        <v>142</v>
      </c>
      <c r="AI24" s="74">
        <v>91342</v>
      </c>
      <c r="AJ24" s="58"/>
      <c r="AK24" s="58" t="s">
        <v>143</v>
      </c>
      <c r="AL24" s="58">
        <v>26592173</v>
      </c>
      <c r="AM24" s="127" t="s">
        <v>144</v>
      </c>
      <c r="AN24" s="58" t="s">
        <v>145</v>
      </c>
      <c r="AO24" s="540">
        <v>6</v>
      </c>
      <c r="AP24" s="58" t="s">
        <v>94</v>
      </c>
      <c r="AQ24" s="58" t="s">
        <v>94</v>
      </c>
      <c r="AR24" s="142"/>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94"/>
    </row>
    <row r="25" spans="1:89" s="233" customFormat="1" ht="127.5" hidden="1" outlineLevel="1">
      <c r="A25" s="6" t="s">
        <v>1288</v>
      </c>
      <c r="B25" s="6" t="s">
        <v>1745</v>
      </c>
      <c r="C25" s="6" t="s">
        <v>1289</v>
      </c>
      <c r="D25" s="28" t="s">
        <v>473</v>
      </c>
      <c r="E25" s="6" t="s">
        <v>1290</v>
      </c>
      <c r="F25" s="28" t="s">
        <v>132</v>
      </c>
      <c r="G25" s="28" t="s">
        <v>132</v>
      </c>
      <c r="H25" s="34" t="s">
        <v>1291</v>
      </c>
      <c r="I25" s="20">
        <v>41835</v>
      </c>
      <c r="J25" s="34">
        <v>41609</v>
      </c>
      <c r="K25" s="34">
        <v>41609</v>
      </c>
      <c r="L25" s="28" t="s">
        <v>78</v>
      </c>
      <c r="M25" s="28"/>
      <c r="N25" s="28" t="s">
        <v>79</v>
      </c>
      <c r="O25" s="28" t="s">
        <v>134</v>
      </c>
      <c r="P25" s="28" t="s">
        <v>135</v>
      </c>
      <c r="Q25" s="6" t="s">
        <v>136</v>
      </c>
      <c r="R25" s="5">
        <v>2</v>
      </c>
      <c r="S25" s="234" t="s">
        <v>137</v>
      </c>
      <c r="T25" s="6"/>
      <c r="U25" s="6" t="s">
        <v>61</v>
      </c>
      <c r="V25" s="28" t="s">
        <v>62</v>
      </c>
      <c r="W25" s="15" t="s">
        <v>105</v>
      </c>
      <c r="X25" s="28" t="s">
        <v>83</v>
      </c>
      <c r="Y25" s="28" t="s">
        <v>55</v>
      </c>
      <c r="Z25" s="28" t="s">
        <v>65</v>
      </c>
      <c r="AA25" s="28" t="s">
        <v>138</v>
      </c>
      <c r="AB25" s="6"/>
      <c r="AC25" s="28" t="s">
        <v>129</v>
      </c>
      <c r="AD25" s="28" t="s">
        <v>139</v>
      </c>
      <c r="AE25" s="28" t="s">
        <v>140</v>
      </c>
      <c r="AF25" s="28" t="s">
        <v>141</v>
      </c>
      <c r="AG25" s="570">
        <v>66</v>
      </c>
      <c r="AH25" s="28" t="s">
        <v>142</v>
      </c>
      <c r="AI25" s="235">
        <v>9546456</v>
      </c>
      <c r="AJ25" s="28"/>
      <c r="AK25" s="28" t="s">
        <v>143</v>
      </c>
      <c r="AL25" s="28">
        <v>26592173</v>
      </c>
      <c r="AM25" s="266" t="s">
        <v>144</v>
      </c>
      <c r="AN25" s="28" t="s">
        <v>145</v>
      </c>
      <c r="AO25" s="542">
        <v>12</v>
      </c>
      <c r="AP25" s="28" t="s">
        <v>94</v>
      </c>
      <c r="AQ25" s="28" t="s">
        <v>94</v>
      </c>
      <c r="AR25" s="6" t="s">
        <v>1292</v>
      </c>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6"/>
    </row>
    <row r="26" spans="1:89" s="85" customFormat="1" ht="102" hidden="1" outlineLevel="1">
      <c r="A26" s="143" t="s">
        <v>179</v>
      </c>
      <c r="B26" s="143" t="s">
        <v>1599</v>
      </c>
      <c r="C26" s="144" t="s">
        <v>180</v>
      </c>
      <c r="D26" s="145" t="s">
        <v>473</v>
      </c>
      <c r="E26" s="143" t="s">
        <v>181</v>
      </c>
      <c r="F26" s="145" t="s">
        <v>132</v>
      </c>
      <c r="G26" s="145" t="s">
        <v>132</v>
      </c>
      <c r="H26" s="146" t="s">
        <v>133</v>
      </c>
      <c r="I26" s="147">
        <v>41294</v>
      </c>
      <c r="J26" s="148">
        <v>39813</v>
      </c>
      <c r="K26" s="148">
        <v>40874</v>
      </c>
      <c r="L26" s="145" t="s">
        <v>78</v>
      </c>
      <c r="M26" s="145"/>
      <c r="N26" s="145" t="s">
        <v>79</v>
      </c>
      <c r="O26" s="145" t="s">
        <v>134</v>
      </c>
      <c r="P26" s="145" t="s">
        <v>135</v>
      </c>
      <c r="Q26" s="143" t="s">
        <v>136</v>
      </c>
      <c r="R26" s="149">
        <v>2</v>
      </c>
      <c r="S26" s="150" t="s">
        <v>137</v>
      </c>
      <c r="T26" s="143"/>
      <c r="U26" s="143" t="s">
        <v>61</v>
      </c>
      <c r="V26" s="145" t="s">
        <v>62</v>
      </c>
      <c r="W26" s="145" t="s">
        <v>63</v>
      </c>
      <c r="X26" s="145" t="s">
        <v>83</v>
      </c>
      <c r="Y26" s="145" t="s">
        <v>55</v>
      </c>
      <c r="Z26" s="145" t="s">
        <v>65</v>
      </c>
      <c r="AA26" s="145" t="s">
        <v>138</v>
      </c>
      <c r="AB26" s="143"/>
      <c r="AC26" s="145" t="s">
        <v>129</v>
      </c>
      <c r="AD26" s="145" t="s">
        <v>139</v>
      </c>
      <c r="AE26" s="145" t="s">
        <v>140</v>
      </c>
      <c r="AF26" s="145" t="s">
        <v>141</v>
      </c>
      <c r="AG26" s="553">
        <v>66</v>
      </c>
      <c r="AH26" s="145" t="s">
        <v>142</v>
      </c>
      <c r="AI26" s="151">
        <v>91342</v>
      </c>
      <c r="AJ26" s="145"/>
      <c r="AK26" s="145" t="s">
        <v>143</v>
      </c>
      <c r="AL26" s="145">
        <v>26592173</v>
      </c>
      <c r="AM26" s="152" t="s">
        <v>144</v>
      </c>
      <c r="AN26" s="145" t="s">
        <v>145</v>
      </c>
      <c r="AO26" s="544">
        <v>11</v>
      </c>
      <c r="AP26" s="145" t="s">
        <v>94</v>
      </c>
      <c r="AQ26" s="145" t="s">
        <v>94</v>
      </c>
      <c r="AR26" s="143"/>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94"/>
    </row>
    <row r="27" spans="1:89" s="85" customFormat="1" ht="102" hidden="1" outlineLevel="1">
      <c r="A27" s="143" t="s">
        <v>182</v>
      </c>
      <c r="B27" s="143" t="s">
        <v>1598</v>
      </c>
      <c r="C27" s="144" t="s">
        <v>183</v>
      </c>
      <c r="D27" s="145" t="s">
        <v>473</v>
      </c>
      <c r="E27" s="143" t="s">
        <v>184</v>
      </c>
      <c r="F27" s="145" t="s">
        <v>132</v>
      </c>
      <c r="G27" s="145" t="s">
        <v>132</v>
      </c>
      <c r="H27" s="146" t="s">
        <v>133</v>
      </c>
      <c r="I27" s="147">
        <v>41294</v>
      </c>
      <c r="J27" s="148">
        <v>39813</v>
      </c>
      <c r="K27" s="148">
        <v>40874</v>
      </c>
      <c r="L27" s="145" t="s">
        <v>78</v>
      </c>
      <c r="M27" s="145"/>
      <c r="N27" s="145" t="s">
        <v>79</v>
      </c>
      <c r="O27" s="145" t="s">
        <v>134</v>
      </c>
      <c r="P27" s="145" t="s">
        <v>135</v>
      </c>
      <c r="Q27" s="143" t="s">
        <v>136</v>
      </c>
      <c r="R27" s="149">
        <v>2</v>
      </c>
      <c r="S27" s="150" t="s">
        <v>137</v>
      </c>
      <c r="T27" s="143"/>
      <c r="U27" s="143" t="s">
        <v>61</v>
      </c>
      <c r="V27" s="145" t="s">
        <v>62</v>
      </c>
      <c r="W27" s="145" t="s">
        <v>63</v>
      </c>
      <c r="X27" s="145" t="s">
        <v>83</v>
      </c>
      <c r="Y27" s="145" t="s">
        <v>55</v>
      </c>
      <c r="Z27" s="145" t="s">
        <v>65</v>
      </c>
      <c r="AA27" s="145" t="s">
        <v>138</v>
      </c>
      <c r="AB27" s="143"/>
      <c r="AC27" s="145" t="s">
        <v>129</v>
      </c>
      <c r="AD27" s="145" t="s">
        <v>139</v>
      </c>
      <c r="AE27" s="145" t="s">
        <v>140</v>
      </c>
      <c r="AF27" s="145" t="s">
        <v>141</v>
      </c>
      <c r="AG27" s="553">
        <v>66</v>
      </c>
      <c r="AH27" s="145" t="s">
        <v>142</v>
      </c>
      <c r="AI27" s="151">
        <v>91342</v>
      </c>
      <c r="AJ27" s="145"/>
      <c r="AK27" s="145" t="s">
        <v>143</v>
      </c>
      <c r="AL27" s="145">
        <v>26592173</v>
      </c>
      <c r="AM27" s="152" t="s">
        <v>144</v>
      </c>
      <c r="AN27" s="145" t="s">
        <v>145</v>
      </c>
      <c r="AO27" s="544">
        <v>11</v>
      </c>
      <c r="AP27" s="145" t="s">
        <v>94</v>
      </c>
      <c r="AQ27" s="145" t="s">
        <v>94</v>
      </c>
      <c r="AR27" s="143"/>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94"/>
    </row>
    <row r="28" spans="1:89" s="85" customFormat="1" ht="25.5" hidden="1" outlineLevel="1">
      <c r="A28" s="143" t="s">
        <v>185</v>
      </c>
      <c r="B28" s="143" t="s">
        <v>186</v>
      </c>
      <c r="C28" s="144" t="s">
        <v>187</v>
      </c>
      <c r="D28" s="145" t="s">
        <v>175</v>
      </c>
      <c r="E28" s="143" t="s">
        <v>188</v>
      </c>
      <c r="F28" s="145" t="s">
        <v>132</v>
      </c>
      <c r="G28" s="145" t="s">
        <v>132</v>
      </c>
      <c r="H28" s="146" t="s">
        <v>133</v>
      </c>
      <c r="I28" s="147">
        <v>41294</v>
      </c>
      <c r="J28" s="148">
        <v>39813</v>
      </c>
      <c r="K28" s="148">
        <v>40725</v>
      </c>
      <c r="L28" s="145" t="s">
        <v>78</v>
      </c>
      <c r="M28" s="145"/>
      <c r="N28" s="145" t="s">
        <v>79</v>
      </c>
      <c r="O28" s="145" t="s">
        <v>134</v>
      </c>
      <c r="P28" s="145" t="s">
        <v>135</v>
      </c>
      <c r="Q28" s="143" t="s">
        <v>136</v>
      </c>
      <c r="R28" s="149">
        <v>2</v>
      </c>
      <c r="S28" s="150" t="s">
        <v>137</v>
      </c>
      <c r="T28" s="143"/>
      <c r="U28" s="143" t="s">
        <v>61</v>
      </c>
      <c r="V28" s="145" t="s">
        <v>62</v>
      </c>
      <c r="W28" s="145" t="s">
        <v>63</v>
      </c>
      <c r="X28" s="145" t="s">
        <v>83</v>
      </c>
      <c r="Y28" s="145" t="s">
        <v>55</v>
      </c>
      <c r="Z28" s="145" t="s">
        <v>65</v>
      </c>
      <c r="AA28" s="145" t="s">
        <v>138</v>
      </c>
      <c r="AB28" s="143"/>
      <c r="AC28" s="145" t="s">
        <v>129</v>
      </c>
      <c r="AD28" s="145" t="s">
        <v>139</v>
      </c>
      <c r="AE28" s="145" t="s">
        <v>140</v>
      </c>
      <c r="AF28" s="145" t="s">
        <v>141</v>
      </c>
      <c r="AG28" s="553">
        <v>66</v>
      </c>
      <c r="AH28" s="145" t="s">
        <v>142</v>
      </c>
      <c r="AI28" s="151">
        <v>91342</v>
      </c>
      <c r="AJ28" s="145"/>
      <c r="AK28" s="145" t="s">
        <v>143</v>
      </c>
      <c r="AL28" s="145">
        <v>26592173</v>
      </c>
      <c r="AM28" s="152" t="s">
        <v>144</v>
      </c>
      <c r="AN28" s="145" t="s">
        <v>145</v>
      </c>
      <c r="AO28" s="544">
        <v>11</v>
      </c>
      <c r="AP28" s="145" t="s">
        <v>72</v>
      </c>
      <c r="AQ28" s="145" t="s">
        <v>94</v>
      </c>
      <c r="AR28" s="143"/>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94"/>
    </row>
    <row r="29" spans="1:89" s="85" customFormat="1" ht="25.5" hidden="1" outlineLevel="1">
      <c r="A29" s="143" t="s">
        <v>189</v>
      </c>
      <c r="B29" s="143" t="s">
        <v>190</v>
      </c>
      <c r="C29" s="144" t="s">
        <v>191</v>
      </c>
      <c r="D29" s="145" t="s">
        <v>175</v>
      </c>
      <c r="E29" s="143" t="s">
        <v>192</v>
      </c>
      <c r="F29" s="145" t="s">
        <v>132</v>
      </c>
      <c r="G29" s="145" t="s">
        <v>132</v>
      </c>
      <c r="H29" s="146" t="s">
        <v>133</v>
      </c>
      <c r="I29" s="147">
        <v>41294</v>
      </c>
      <c r="J29" s="148">
        <v>39813</v>
      </c>
      <c r="K29" s="148">
        <v>40725</v>
      </c>
      <c r="L29" s="145" t="s">
        <v>78</v>
      </c>
      <c r="M29" s="145"/>
      <c r="N29" s="145" t="s">
        <v>79</v>
      </c>
      <c r="O29" s="145" t="s">
        <v>134</v>
      </c>
      <c r="P29" s="145" t="s">
        <v>135</v>
      </c>
      <c r="Q29" s="143" t="s">
        <v>136</v>
      </c>
      <c r="R29" s="149">
        <v>2</v>
      </c>
      <c r="S29" s="150" t="s">
        <v>137</v>
      </c>
      <c r="T29" s="143"/>
      <c r="U29" s="143" t="s">
        <v>61</v>
      </c>
      <c r="V29" s="145" t="s">
        <v>62</v>
      </c>
      <c r="W29" s="145" t="s">
        <v>63</v>
      </c>
      <c r="X29" s="145" t="s">
        <v>83</v>
      </c>
      <c r="Y29" s="145" t="s">
        <v>55</v>
      </c>
      <c r="Z29" s="145" t="s">
        <v>65</v>
      </c>
      <c r="AA29" s="145" t="s">
        <v>138</v>
      </c>
      <c r="AB29" s="143"/>
      <c r="AC29" s="145" t="s">
        <v>129</v>
      </c>
      <c r="AD29" s="145" t="s">
        <v>139</v>
      </c>
      <c r="AE29" s="145" t="s">
        <v>140</v>
      </c>
      <c r="AF29" s="145" t="s">
        <v>141</v>
      </c>
      <c r="AG29" s="553">
        <v>66</v>
      </c>
      <c r="AH29" s="145" t="s">
        <v>142</v>
      </c>
      <c r="AI29" s="151">
        <v>91342</v>
      </c>
      <c r="AJ29" s="145"/>
      <c r="AK29" s="145" t="s">
        <v>143</v>
      </c>
      <c r="AL29" s="145">
        <v>26592173</v>
      </c>
      <c r="AM29" s="152" t="s">
        <v>144</v>
      </c>
      <c r="AN29" s="145" t="s">
        <v>145</v>
      </c>
      <c r="AO29" s="544">
        <v>11</v>
      </c>
      <c r="AP29" s="145" t="s">
        <v>72</v>
      </c>
      <c r="AQ29" s="145" t="s">
        <v>94</v>
      </c>
      <c r="AR29" s="143"/>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94"/>
    </row>
    <row r="30" spans="1:89" s="85" customFormat="1" ht="25.5" hidden="1" outlineLevel="1">
      <c r="A30" s="143" t="s">
        <v>193</v>
      </c>
      <c r="B30" s="143" t="s">
        <v>194</v>
      </c>
      <c r="C30" s="144" t="s">
        <v>195</v>
      </c>
      <c r="D30" s="145" t="s">
        <v>175</v>
      </c>
      <c r="E30" s="143" t="s">
        <v>196</v>
      </c>
      <c r="F30" s="145" t="s">
        <v>132</v>
      </c>
      <c r="G30" s="145" t="s">
        <v>132</v>
      </c>
      <c r="H30" s="146" t="s">
        <v>133</v>
      </c>
      <c r="I30" s="147">
        <v>41294</v>
      </c>
      <c r="J30" s="148">
        <v>39813</v>
      </c>
      <c r="K30" s="148">
        <v>40725</v>
      </c>
      <c r="L30" s="145" t="s">
        <v>78</v>
      </c>
      <c r="M30" s="145"/>
      <c r="N30" s="145" t="s">
        <v>79</v>
      </c>
      <c r="O30" s="145" t="s">
        <v>134</v>
      </c>
      <c r="P30" s="145" t="s">
        <v>135</v>
      </c>
      <c r="Q30" s="143" t="s">
        <v>136</v>
      </c>
      <c r="R30" s="149">
        <v>2</v>
      </c>
      <c r="S30" s="150" t="s">
        <v>137</v>
      </c>
      <c r="T30" s="143"/>
      <c r="U30" s="143" t="s">
        <v>61</v>
      </c>
      <c r="V30" s="145" t="s">
        <v>62</v>
      </c>
      <c r="W30" s="145" t="s">
        <v>63</v>
      </c>
      <c r="X30" s="145" t="s">
        <v>83</v>
      </c>
      <c r="Y30" s="145" t="s">
        <v>55</v>
      </c>
      <c r="Z30" s="145" t="s">
        <v>65</v>
      </c>
      <c r="AA30" s="145" t="s">
        <v>138</v>
      </c>
      <c r="AB30" s="143"/>
      <c r="AC30" s="145" t="s">
        <v>129</v>
      </c>
      <c r="AD30" s="145" t="s">
        <v>139</v>
      </c>
      <c r="AE30" s="145" t="s">
        <v>140</v>
      </c>
      <c r="AF30" s="145" t="s">
        <v>141</v>
      </c>
      <c r="AG30" s="553">
        <v>66</v>
      </c>
      <c r="AH30" s="145" t="s">
        <v>142</v>
      </c>
      <c r="AI30" s="151">
        <v>91342</v>
      </c>
      <c r="AJ30" s="145"/>
      <c r="AK30" s="145" t="s">
        <v>143</v>
      </c>
      <c r="AL30" s="145">
        <v>26592173</v>
      </c>
      <c r="AM30" s="152" t="s">
        <v>144</v>
      </c>
      <c r="AN30" s="145" t="s">
        <v>145</v>
      </c>
      <c r="AO30" s="544">
        <v>11</v>
      </c>
      <c r="AP30" s="145" t="s">
        <v>72</v>
      </c>
      <c r="AQ30" s="145" t="s">
        <v>94</v>
      </c>
      <c r="AR30" s="143"/>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94"/>
    </row>
    <row r="31" spans="1:89" s="85" customFormat="1" ht="25.5" hidden="1" outlineLevel="1">
      <c r="A31" s="143" t="s">
        <v>197</v>
      </c>
      <c r="B31" s="143" t="s">
        <v>198</v>
      </c>
      <c r="C31" s="144" t="s">
        <v>199</v>
      </c>
      <c r="D31" s="145" t="s">
        <v>175</v>
      </c>
      <c r="E31" s="143" t="s">
        <v>200</v>
      </c>
      <c r="F31" s="145" t="s">
        <v>132</v>
      </c>
      <c r="G31" s="145" t="s">
        <v>132</v>
      </c>
      <c r="H31" s="146" t="s">
        <v>133</v>
      </c>
      <c r="I31" s="147">
        <v>41294</v>
      </c>
      <c r="J31" s="148">
        <v>39813</v>
      </c>
      <c r="K31" s="148">
        <v>40725</v>
      </c>
      <c r="L31" s="145" t="s">
        <v>78</v>
      </c>
      <c r="M31" s="145"/>
      <c r="N31" s="145" t="s">
        <v>79</v>
      </c>
      <c r="O31" s="145" t="s">
        <v>134</v>
      </c>
      <c r="P31" s="145" t="s">
        <v>135</v>
      </c>
      <c r="Q31" s="143" t="s">
        <v>136</v>
      </c>
      <c r="R31" s="149">
        <v>2</v>
      </c>
      <c r="S31" s="150" t="s">
        <v>137</v>
      </c>
      <c r="T31" s="143"/>
      <c r="U31" s="143" t="s">
        <v>61</v>
      </c>
      <c r="V31" s="145" t="s">
        <v>62</v>
      </c>
      <c r="W31" s="145" t="s">
        <v>63</v>
      </c>
      <c r="X31" s="145" t="s">
        <v>83</v>
      </c>
      <c r="Y31" s="145" t="s">
        <v>55</v>
      </c>
      <c r="Z31" s="145" t="s">
        <v>65</v>
      </c>
      <c r="AA31" s="145" t="s">
        <v>138</v>
      </c>
      <c r="AB31" s="143"/>
      <c r="AC31" s="145" t="s">
        <v>129</v>
      </c>
      <c r="AD31" s="145" t="s">
        <v>139</v>
      </c>
      <c r="AE31" s="145" t="s">
        <v>140</v>
      </c>
      <c r="AF31" s="145" t="s">
        <v>141</v>
      </c>
      <c r="AG31" s="553">
        <v>66</v>
      </c>
      <c r="AH31" s="145" t="s">
        <v>142</v>
      </c>
      <c r="AI31" s="151">
        <v>91342</v>
      </c>
      <c r="AJ31" s="145"/>
      <c r="AK31" s="145" t="s">
        <v>143</v>
      </c>
      <c r="AL31" s="145">
        <v>26592173</v>
      </c>
      <c r="AM31" s="152" t="s">
        <v>144</v>
      </c>
      <c r="AN31" s="145" t="s">
        <v>145</v>
      </c>
      <c r="AO31" s="544">
        <v>11</v>
      </c>
      <c r="AP31" s="145" t="s">
        <v>72</v>
      </c>
      <c r="AQ31" s="145" t="s">
        <v>94</v>
      </c>
      <c r="AR31" s="143"/>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94"/>
    </row>
    <row r="32" spans="1:89" s="85" customFormat="1" ht="25.5" hidden="1" outlineLevel="1">
      <c r="A32" s="143" t="s">
        <v>201</v>
      </c>
      <c r="B32" s="143" t="s">
        <v>202</v>
      </c>
      <c r="C32" s="144" t="s">
        <v>1293</v>
      </c>
      <c r="D32" s="145" t="s">
        <v>175</v>
      </c>
      <c r="E32" s="143" t="s">
        <v>203</v>
      </c>
      <c r="F32" s="145" t="s">
        <v>132</v>
      </c>
      <c r="G32" s="145" t="s">
        <v>132</v>
      </c>
      <c r="H32" s="146" t="s">
        <v>133</v>
      </c>
      <c r="I32" s="147">
        <v>41294</v>
      </c>
      <c r="J32" s="148">
        <v>39813</v>
      </c>
      <c r="K32" s="148">
        <v>40725</v>
      </c>
      <c r="L32" s="145" t="s">
        <v>78</v>
      </c>
      <c r="M32" s="145"/>
      <c r="N32" s="145" t="s">
        <v>79</v>
      </c>
      <c r="O32" s="145" t="s">
        <v>134</v>
      </c>
      <c r="P32" s="145" t="s">
        <v>135</v>
      </c>
      <c r="Q32" s="143" t="s">
        <v>136</v>
      </c>
      <c r="R32" s="149">
        <v>2</v>
      </c>
      <c r="S32" s="150" t="s">
        <v>137</v>
      </c>
      <c r="T32" s="143"/>
      <c r="U32" s="143" t="s">
        <v>61</v>
      </c>
      <c r="V32" s="145" t="s">
        <v>62</v>
      </c>
      <c r="W32" s="145" t="s">
        <v>63</v>
      </c>
      <c r="X32" s="145" t="s">
        <v>83</v>
      </c>
      <c r="Y32" s="145" t="s">
        <v>55</v>
      </c>
      <c r="Z32" s="145" t="s">
        <v>65</v>
      </c>
      <c r="AA32" s="145" t="s">
        <v>138</v>
      </c>
      <c r="AB32" s="143"/>
      <c r="AC32" s="145" t="s">
        <v>129</v>
      </c>
      <c r="AD32" s="145" t="s">
        <v>139</v>
      </c>
      <c r="AE32" s="145" t="s">
        <v>140</v>
      </c>
      <c r="AF32" s="145" t="s">
        <v>141</v>
      </c>
      <c r="AG32" s="553">
        <v>66</v>
      </c>
      <c r="AH32" s="145" t="s">
        <v>142</v>
      </c>
      <c r="AI32" s="151">
        <v>91342</v>
      </c>
      <c r="AJ32" s="145"/>
      <c r="AK32" s="145" t="s">
        <v>143</v>
      </c>
      <c r="AL32" s="145">
        <v>26592173</v>
      </c>
      <c r="AM32" s="152" t="s">
        <v>144</v>
      </c>
      <c r="AN32" s="145" t="s">
        <v>145</v>
      </c>
      <c r="AO32" s="544">
        <v>11</v>
      </c>
      <c r="AP32" s="145" t="s">
        <v>72</v>
      </c>
      <c r="AQ32" s="145" t="s">
        <v>94</v>
      </c>
      <c r="AR32" s="143"/>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94"/>
    </row>
    <row r="33" spans="1:89" s="85" customFormat="1" ht="38.25" hidden="1" outlineLevel="1">
      <c r="A33" s="143" t="s">
        <v>204</v>
      </c>
      <c r="B33" s="143" t="s">
        <v>205</v>
      </c>
      <c r="C33" s="144" t="s">
        <v>1294</v>
      </c>
      <c r="D33" s="145" t="s">
        <v>175</v>
      </c>
      <c r="E33" s="143" t="s">
        <v>206</v>
      </c>
      <c r="F33" s="145" t="s">
        <v>132</v>
      </c>
      <c r="G33" s="145" t="s">
        <v>132</v>
      </c>
      <c r="H33" s="146" t="s">
        <v>133</v>
      </c>
      <c r="I33" s="147">
        <v>41294</v>
      </c>
      <c r="J33" s="148">
        <v>39813</v>
      </c>
      <c r="K33" s="148">
        <v>40725</v>
      </c>
      <c r="L33" s="145" t="s">
        <v>78</v>
      </c>
      <c r="M33" s="145"/>
      <c r="N33" s="145" t="s">
        <v>79</v>
      </c>
      <c r="O33" s="145" t="s">
        <v>134</v>
      </c>
      <c r="P33" s="145" t="s">
        <v>135</v>
      </c>
      <c r="Q33" s="143" t="s">
        <v>136</v>
      </c>
      <c r="R33" s="149">
        <v>2</v>
      </c>
      <c r="S33" s="150" t="s">
        <v>137</v>
      </c>
      <c r="T33" s="143"/>
      <c r="U33" s="143" t="s">
        <v>61</v>
      </c>
      <c r="V33" s="145" t="s">
        <v>62</v>
      </c>
      <c r="W33" s="145" t="s">
        <v>63</v>
      </c>
      <c r="X33" s="145" t="s">
        <v>83</v>
      </c>
      <c r="Y33" s="145" t="s">
        <v>55</v>
      </c>
      <c r="Z33" s="145" t="s">
        <v>65</v>
      </c>
      <c r="AA33" s="145" t="s">
        <v>138</v>
      </c>
      <c r="AB33" s="143"/>
      <c r="AC33" s="145" t="s">
        <v>129</v>
      </c>
      <c r="AD33" s="145" t="s">
        <v>139</v>
      </c>
      <c r="AE33" s="145" t="s">
        <v>140</v>
      </c>
      <c r="AF33" s="145" t="s">
        <v>141</v>
      </c>
      <c r="AG33" s="553">
        <v>66</v>
      </c>
      <c r="AH33" s="145" t="s">
        <v>142</v>
      </c>
      <c r="AI33" s="151">
        <v>91342</v>
      </c>
      <c r="AJ33" s="145"/>
      <c r="AK33" s="145" t="s">
        <v>143</v>
      </c>
      <c r="AL33" s="145">
        <v>26592173</v>
      </c>
      <c r="AM33" s="152" t="s">
        <v>144</v>
      </c>
      <c r="AN33" s="145" t="s">
        <v>145</v>
      </c>
      <c r="AO33" s="544">
        <v>11</v>
      </c>
      <c r="AP33" s="145" t="s">
        <v>72</v>
      </c>
      <c r="AQ33" s="145" t="s">
        <v>94</v>
      </c>
      <c r="AR33" s="143"/>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94"/>
    </row>
    <row r="34" spans="1:89" s="85" customFormat="1" ht="38.25" hidden="1" outlineLevel="1">
      <c r="A34" s="143" t="s">
        <v>207</v>
      </c>
      <c r="B34" s="143" t="s">
        <v>208</v>
      </c>
      <c r="C34" s="144" t="s">
        <v>1295</v>
      </c>
      <c r="D34" s="145" t="s">
        <v>175</v>
      </c>
      <c r="E34" s="143" t="s">
        <v>209</v>
      </c>
      <c r="F34" s="145" t="s">
        <v>132</v>
      </c>
      <c r="G34" s="145" t="s">
        <v>132</v>
      </c>
      <c r="H34" s="146" t="s">
        <v>133</v>
      </c>
      <c r="I34" s="147">
        <v>41294</v>
      </c>
      <c r="J34" s="148">
        <v>39813</v>
      </c>
      <c r="K34" s="148">
        <v>40725</v>
      </c>
      <c r="L34" s="145" t="s">
        <v>78</v>
      </c>
      <c r="M34" s="145"/>
      <c r="N34" s="145" t="s">
        <v>79</v>
      </c>
      <c r="O34" s="145" t="s">
        <v>134</v>
      </c>
      <c r="P34" s="145" t="s">
        <v>135</v>
      </c>
      <c r="Q34" s="143" t="s">
        <v>136</v>
      </c>
      <c r="R34" s="149">
        <v>2</v>
      </c>
      <c r="S34" s="150" t="s">
        <v>137</v>
      </c>
      <c r="T34" s="143"/>
      <c r="U34" s="143" t="s">
        <v>61</v>
      </c>
      <c r="V34" s="145" t="s">
        <v>62</v>
      </c>
      <c r="W34" s="145" t="s">
        <v>63</v>
      </c>
      <c r="X34" s="145" t="s">
        <v>83</v>
      </c>
      <c r="Y34" s="145" t="s">
        <v>55</v>
      </c>
      <c r="Z34" s="145" t="s">
        <v>65</v>
      </c>
      <c r="AA34" s="145" t="s">
        <v>138</v>
      </c>
      <c r="AB34" s="143"/>
      <c r="AC34" s="145" t="s">
        <v>129</v>
      </c>
      <c r="AD34" s="145" t="s">
        <v>139</v>
      </c>
      <c r="AE34" s="145" t="s">
        <v>140</v>
      </c>
      <c r="AF34" s="145" t="s">
        <v>141</v>
      </c>
      <c r="AG34" s="553">
        <v>66</v>
      </c>
      <c r="AH34" s="145" t="s">
        <v>142</v>
      </c>
      <c r="AI34" s="151">
        <v>91342</v>
      </c>
      <c r="AJ34" s="145"/>
      <c r="AK34" s="145" t="s">
        <v>143</v>
      </c>
      <c r="AL34" s="145">
        <v>26592173</v>
      </c>
      <c r="AM34" s="152" t="s">
        <v>144</v>
      </c>
      <c r="AN34" s="145" t="s">
        <v>145</v>
      </c>
      <c r="AO34" s="544">
        <v>11</v>
      </c>
      <c r="AP34" s="145" t="s">
        <v>72</v>
      </c>
      <c r="AQ34" s="145" t="s">
        <v>94</v>
      </c>
      <c r="AR34" s="143"/>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94"/>
    </row>
    <row r="35" spans="1:89" s="85" customFormat="1" ht="63.75" hidden="1" outlineLevel="1">
      <c r="A35" s="143" t="s">
        <v>210</v>
      </c>
      <c r="B35" s="143" t="s">
        <v>211</v>
      </c>
      <c r="C35" s="144" t="s">
        <v>1296</v>
      </c>
      <c r="D35" s="145" t="s">
        <v>175</v>
      </c>
      <c r="E35" s="143" t="s">
        <v>212</v>
      </c>
      <c r="F35" s="145" t="s">
        <v>132</v>
      </c>
      <c r="G35" s="145" t="s">
        <v>132</v>
      </c>
      <c r="H35" s="146" t="s">
        <v>133</v>
      </c>
      <c r="I35" s="147">
        <v>41294</v>
      </c>
      <c r="J35" s="148">
        <v>39813</v>
      </c>
      <c r="K35" s="148">
        <v>40725</v>
      </c>
      <c r="L35" s="145" t="s">
        <v>78</v>
      </c>
      <c r="M35" s="145"/>
      <c r="N35" s="145" t="s">
        <v>79</v>
      </c>
      <c r="O35" s="145" t="s">
        <v>134</v>
      </c>
      <c r="P35" s="145" t="s">
        <v>135</v>
      </c>
      <c r="Q35" s="143" t="s">
        <v>136</v>
      </c>
      <c r="R35" s="149">
        <v>2</v>
      </c>
      <c r="S35" s="150" t="s">
        <v>137</v>
      </c>
      <c r="T35" s="143"/>
      <c r="U35" s="143" t="s">
        <v>61</v>
      </c>
      <c r="V35" s="145" t="s">
        <v>62</v>
      </c>
      <c r="W35" s="145" t="s">
        <v>63</v>
      </c>
      <c r="X35" s="145" t="s">
        <v>83</v>
      </c>
      <c r="Y35" s="145" t="s">
        <v>55</v>
      </c>
      <c r="Z35" s="145" t="s">
        <v>65</v>
      </c>
      <c r="AA35" s="145" t="s">
        <v>138</v>
      </c>
      <c r="AB35" s="143"/>
      <c r="AC35" s="145" t="s">
        <v>129</v>
      </c>
      <c r="AD35" s="145" t="s">
        <v>139</v>
      </c>
      <c r="AE35" s="145" t="s">
        <v>140</v>
      </c>
      <c r="AF35" s="145" t="s">
        <v>141</v>
      </c>
      <c r="AG35" s="553">
        <v>66</v>
      </c>
      <c r="AH35" s="145" t="s">
        <v>142</v>
      </c>
      <c r="AI35" s="151">
        <v>91342</v>
      </c>
      <c r="AJ35" s="145"/>
      <c r="AK35" s="145" t="s">
        <v>143</v>
      </c>
      <c r="AL35" s="145">
        <v>26592173</v>
      </c>
      <c r="AM35" s="152" t="s">
        <v>144</v>
      </c>
      <c r="AN35" s="145" t="s">
        <v>145</v>
      </c>
      <c r="AO35" s="544">
        <v>11</v>
      </c>
      <c r="AP35" s="145" t="s">
        <v>72</v>
      </c>
      <c r="AQ35" s="145" t="s">
        <v>94</v>
      </c>
      <c r="AR35" s="143"/>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94"/>
    </row>
    <row r="36" spans="1:89" s="85" customFormat="1" ht="25.5" hidden="1" outlineLevel="1">
      <c r="A36" s="143" t="s">
        <v>213</v>
      </c>
      <c r="B36" s="143" t="s">
        <v>214</v>
      </c>
      <c r="C36" s="144" t="s">
        <v>1297</v>
      </c>
      <c r="D36" s="145" t="s">
        <v>175</v>
      </c>
      <c r="E36" s="143" t="s">
        <v>215</v>
      </c>
      <c r="F36" s="145" t="s">
        <v>132</v>
      </c>
      <c r="G36" s="145" t="s">
        <v>132</v>
      </c>
      <c r="H36" s="146" t="s">
        <v>133</v>
      </c>
      <c r="I36" s="147">
        <v>41294</v>
      </c>
      <c r="J36" s="148">
        <v>39813</v>
      </c>
      <c r="K36" s="148">
        <v>40725</v>
      </c>
      <c r="L36" s="145" t="s">
        <v>78</v>
      </c>
      <c r="M36" s="145"/>
      <c r="N36" s="145" t="s">
        <v>79</v>
      </c>
      <c r="O36" s="145" t="s">
        <v>134</v>
      </c>
      <c r="P36" s="145" t="s">
        <v>135</v>
      </c>
      <c r="Q36" s="143" t="s">
        <v>136</v>
      </c>
      <c r="R36" s="149">
        <v>2</v>
      </c>
      <c r="S36" s="150" t="s">
        <v>137</v>
      </c>
      <c r="T36" s="143"/>
      <c r="U36" s="143" t="s">
        <v>61</v>
      </c>
      <c r="V36" s="145" t="s">
        <v>62</v>
      </c>
      <c r="W36" s="145" t="s">
        <v>63</v>
      </c>
      <c r="X36" s="145" t="s">
        <v>83</v>
      </c>
      <c r="Y36" s="145" t="s">
        <v>55</v>
      </c>
      <c r="Z36" s="145" t="s">
        <v>65</v>
      </c>
      <c r="AA36" s="145" t="s">
        <v>138</v>
      </c>
      <c r="AB36" s="143"/>
      <c r="AC36" s="145" t="s">
        <v>129</v>
      </c>
      <c r="AD36" s="145" t="s">
        <v>139</v>
      </c>
      <c r="AE36" s="145" t="s">
        <v>140</v>
      </c>
      <c r="AF36" s="145" t="s">
        <v>141</v>
      </c>
      <c r="AG36" s="553">
        <v>66</v>
      </c>
      <c r="AH36" s="145" t="s">
        <v>142</v>
      </c>
      <c r="AI36" s="151">
        <v>91342</v>
      </c>
      <c r="AJ36" s="145"/>
      <c r="AK36" s="145" t="s">
        <v>143</v>
      </c>
      <c r="AL36" s="145">
        <v>26592173</v>
      </c>
      <c r="AM36" s="152" t="s">
        <v>144</v>
      </c>
      <c r="AN36" s="145" t="s">
        <v>145</v>
      </c>
      <c r="AO36" s="544">
        <v>11</v>
      </c>
      <c r="AP36" s="145" t="s">
        <v>72</v>
      </c>
      <c r="AQ36" s="145" t="s">
        <v>94</v>
      </c>
      <c r="AR36" s="143"/>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94"/>
    </row>
    <row r="37" spans="1:89" s="85" customFormat="1" ht="38.25" hidden="1" outlineLevel="1">
      <c r="A37" s="143" t="s">
        <v>216</v>
      </c>
      <c r="B37" s="143" t="s">
        <v>217</v>
      </c>
      <c r="C37" s="144" t="s">
        <v>1298</v>
      </c>
      <c r="D37" s="145" t="s">
        <v>175</v>
      </c>
      <c r="E37" s="143" t="s">
        <v>218</v>
      </c>
      <c r="F37" s="145" t="s">
        <v>132</v>
      </c>
      <c r="G37" s="145" t="s">
        <v>132</v>
      </c>
      <c r="H37" s="146" t="s">
        <v>133</v>
      </c>
      <c r="I37" s="147">
        <v>41294</v>
      </c>
      <c r="J37" s="148">
        <v>39813</v>
      </c>
      <c r="K37" s="148">
        <v>40725</v>
      </c>
      <c r="L37" s="145" t="s">
        <v>78</v>
      </c>
      <c r="M37" s="145"/>
      <c r="N37" s="145" t="s">
        <v>79</v>
      </c>
      <c r="O37" s="145" t="s">
        <v>134</v>
      </c>
      <c r="P37" s="145" t="s">
        <v>135</v>
      </c>
      <c r="Q37" s="143" t="s">
        <v>136</v>
      </c>
      <c r="R37" s="149">
        <v>2</v>
      </c>
      <c r="S37" s="150" t="s">
        <v>137</v>
      </c>
      <c r="T37" s="143"/>
      <c r="U37" s="143" t="s">
        <v>61</v>
      </c>
      <c r="V37" s="145" t="s">
        <v>62</v>
      </c>
      <c r="W37" s="145" t="s">
        <v>63</v>
      </c>
      <c r="X37" s="145" t="s">
        <v>83</v>
      </c>
      <c r="Y37" s="145" t="s">
        <v>55</v>
      </c>
      <c r="Z37" s="145" t="s">
        <v>65</v>
      </c>
      <c r="AA37" s="145" t="s">
        <v>138</v>
      </c>
      <c r="AB37" s="143"/>
      <c r="AC37" s="145" t="s">
        <v>129</v>
      </c>
      <c r="AD37" s="145" t="s">
        <v>139</v>
      </c>
      <c r="AE37" s="145" t="s">
        <v>140</v>
      </c>
      <c r="AF37" s="145" t="s">
        <v>141</v>
      </c>
      <c r="AG37" s="553">
        <v>66</v>
      </c>
      <c r="AH37" s="145" t="s">
        <v>142</v>
      </c>
      <c r="AI37" s="151">
        <v>91342</v>
      </c>
      <c r="AJ37" s="145"/>
      <c r="AK37" s="145" t="s">
        <v>143</v>
      </c>
      <c r="AL37" s="145">
        <v>26592173</v>
      </c>
      <c r="AM37" s="152" t="s">
        <v>144</v>
      </c>
      <c r="AN37" s="145" t="s">
        <v>145</v>
      </c>
      <c r="AO37" s="544">
        <v>11</v>
      </c>
      <c r="AP37" s="145" t="s">
        <v>72</v>
      </c>
      <c r="AQ37" s="145" t="s">
        <v>94</v>
      </c>
      <c r="AR37" s="143"/>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94"/>
    </row>
    <row r="38" spans="1:89" s="85" customFormat="1" ht="25.5" hidden="1" outlineLevel="1">
      <c r="A38" s="143" t="s">
        <v>219</v>
      </c>
      <c r="B38" s="143" t="s">
        <v>220</v>
      </c>
      <c r="C38" s="144" t="s">
        <v>1299</v>
      </c>
      <c r="D38" s="145" t="s">
        <v>175</v>
      </c>
      <c r="E38" s="143" t="s">
        <v>221</v>
      </c>
      <c r="F38" s="145" t="s">
        <v>132</v>
      </c>
      <c r="G38" s="145" t="s">
        <v>132</v>
      </c>
      <c r="H38" s="146" t="s">
        <v>133</v>
      </c>
      <c r="I38" s="147">
        <v>41294</v>
      </c>
      <c r="J38" s="148">
        <v>39813</v>
      </c>
      <c r="K38" s="148">
        <v>40725</v>
      </c>
      <c r="L38" s="145" t="s">
        <v>78</v>
      </c>
      <c r="M38" s="145"/>
      <c r="N38" s="145" t="s">
        <v>79</v>
      </c>
      <c r="O38" s="145" t="s">
        <v>134</v>
      </c>
      <c r="P38" s="145" t="s">
        <v>135</v>
      </c>
      <c r="Q38" s="143" t="s">
        <v>136</v>
      </c>
      <c r="R38" s="149">
        <v>2</v>
      </c>
      <c r="S38" s="150" t="s">
        <v>137</v>
      </c>
      <c r="T38" s="143"/>
      <c r="U38" s="143" t="s">
        <v>61</v>
      </c>
      <c r="V38" s="145" t="s">
        <v>62</v>
      </c>
      <c r="W38" s="145" t="s">
        <v>63</v>
      </c>
      <c r="X38" s="145" t="s">
        <v>83</v>
      </c>
      <c r="Y38" s="145" t="s">
        <v>55</v>
      </c>
      <c r="Z38" s="145" t="s">
        <v>65</v>
      </c>
      <c r="AA38" s="145" t="s">
        <v>138</v>
      </c>
      <c r="AB38" s="143"/>
      <c r="AC38" s="145" t="s">
        <v>129</v>
      </c>
      <c r="AD38" s="145" t="s">
        <v>139</v>
      </c>
      <c r="AE38" s="145" t="s">
        <v>140</v>
      </c>
      <c r="AF38" s="145" t="s">
        <v>141</v>
      </c>
      <c r="AG38" s="553">
        <v>66</v>
      </c>
      <c r="AH38" s="145" t="s">
        <v>142</v>
      </c>
      <c r="AI38" s="151">
        <v>91342</v>
      </c>
      <c r="AJ38" s="145"/>
      <c r="AK38" s="145" t="s">
        <v>143</v>
      </c>
      <c r="AL38" s="145">
        <v>26592173</v>
      </c>
      <c r="AM38" s="152" t="s">
        <v>144</v>
      </c>
      <c r="AN38" s="145" t="s">
        <v>145</v>
      </c>
      <c r="AO38" s="544">
        <v>11</v>
      </c>
      <c r="AP38" s="145" t="s">
        <v>72</v>
      </c>
      <c r="AQ38" s="145" t="s">
        <v>94</v>
      </c>
      <c r="AR38" s="143"/>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94"/>
    </row>
    <row r="39" spans="1:89" s="85" customFormat="1" ht="38.25" hidden="1" outlineLevel="1">
      <c r="A39" s="143" t="s">
        <v>222</v>
      </c>
      <c r="B39" s="143" t="s">
        <v>223</v>
      </c>
      <c r="C39" s="144" t="s">
        <v>1300</v>
      </c>
      <c r="D39" s="145" t="s">
        <v>175</v>
      </c>
      <c r="E39" s="143" t="s">
        <v>224</v>
      </c>
      <c r="F39" s="145" t="s">
        <v>132</v>
      </c>
      <c r="G39" s="145" t="s">
        <v>132</v>
      </c>
      <c r="H39" s="146" t="s">
        <v>133</v>
      </c>
      <c r="I39" s="147">
        <v>41294</v>
      </c>
      <c r="J39" s="148">
        <v>39813</v>
      </c>
      <c r="K39" s="148">
        <v>40725</v>
      </c>
      <c r="L39" s="145" t="s">
        <v>78</v>
      </c>
      <c r="M39" s="145"/>
      <c r="N39" s="145" t="s">
        <v>79</v>
      </c>
      <c r="O39" s="145" t="s">
        <v>134</v>
      </c>
      <c r="P39" s="145" t="s">
        <v>135</v>
      </c>
      <c r="Q39" s="143" t="s">
        <v>136</v>
      </c>
      <c r="R39" s="149">
        <v>2</v>
      </c>
      <c r="S39" s="150" t="s">
        <v>137</v>
      </c>
      <c r="T39" s="143"/>
      <c r="U39" s="143" t="s">
        <v>61</v>
      </c>
      <c r="V39" s="145" t="s">
        <v>62</v>
      </c>
      <c r="W39" s="145" t="s">
        <v>63</v>
      </c>
      <c r="X39" s="145" t="s">
        <v>83</v>
      </c>
      <c r="Y39" s="145" t="s">
        <v>55</v>
      </c>
      <c r="Z39" s="145" t="s">
        <v>65</v>
      </c>
      <c r="AA39" s="145" t="s">
        <v>138</v>
      </c>
      <c r="AB39" s="143"/>
      <c r="AC39" s="145" t="s">
        <v>129</v>
      </c>
      <c r="AD39" s="145" t="s">
        <v>139</v>
      </c>
      <c r="AE39" s="145" t="s">
        <v>140</v>
      </c>
      <c r="AF39" s="145" t="s">
        <v>141</v>
      </c>
      <c r="AG39" s="553">
        <v>66</v>
      </c>
      <c r="AH39" s="145" t="s">
        <v>142</v>
      </c>
      <c r="AI39" s="151">
        <v>91342</v>
      </c>
      <c r="AJ39" s="145"/>
      <c r="AK39" s="145" t="s">
        <v>143</v>
      </c>
      <c r="AL39" s="145">
        <v>26592173</v>
      </c>
      <c r="AM39" s="152" t="s">
        <v>144</v>
      </c>
      <c r="AN39" s="145" t="s">
        <v>145</v>
      </c>
      <c r="AO39" s="544">
        <v>11</v>
      </c>
      <c r="AP39" s="145" t="s">
        <v>72</v>
      </c>
      <c r="AQ39" s="145" t="s">
        <v>94</v>
      </c>
      <c r="AR39" s="143"/>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94"/>
    </row>
    <row r="40" spans="1:89" s="85" customFormat="1" ht="25.5" hidden="1" outlineLevel="1">
      <c r="A40" s="143" t="s">
        <v>225</v>
      </c>
      <c r="B40" s="143" t="s">
        <v>226</v>
      </c>
      <c r="C40" s="144" t="s">
        <v>1301</v>
      </c>
      <c r="D40" s="145" t="s">
        <v>175</v>
      </c>
      <c r="E40" s="143" t="s">
        <v>227</v>
      </c>
      <c r="F40" s="145" t="s">
        <v>132</v>
      </c>
      <c r="G40" s="145" t="s">
        <v>132</v>
      </c>
      <c r="H40" s="146" t="s">
        <v>133</v>
      </c>
      <c r="I40" s="147">
        <v>41294</v>
      </c>
      <c r="J40" s="148">
        <v>39813</v>
      </c>
      <c r="K40" s="148">
        <v>40725</v>
      </c>
      <c r="L40" s="145" t="s">
        <v>78</v>
      </c>
      <c r="M40" s="145"/>
      <c r="N40" s="145" t="s">
        <v>79</v>
      </c>
      <c r="O40" s="145" t="s">
        <v>134</v>
      </c>
      <c r="P40" s="145" t="s">
        <v>135</v>
      </c>
      <c r="Q40" s="143" t="s">
        <v>136</v>
      </c>
      <c r="R40" s="149">
        <v>2</v>
      </c>
      <c r="S40" s="150" t="s">
        <v>137</v>
      </c>
      <c r="T40" s="143"/>
      <c r="U40" s="143" t="s">
        <v>61</v>
      </c>
      <c r="V40" s="145" t="s">
        <v>62</v>
      </c>
      <c r="W40" s="145" t="s">
        <v>63</v>
      </c>
      <c r="X40" s="145" t="s">
        <v>83</v>
      </c>
      <c r="Y40" s="145" t="s">
        <v>55</v>
      </c>
      <c r="Z40" s="145" t="s">
        <v>65</v>
      </c>
      <c r="AA40" s="145" t="s">
        <v>138</v>
      </c>
      <c r="AB40" s="143"/>
      <c r="AC40" s="145" t="s">
        <v>129</v>
      </c>
      <c r="AD40" s="145" t="s">
        <v>139</v>
      </c>
      <c r="AE40" s="145" t="s">
        <v>140</v>
      </c>
      <c r="AF40" s="145" t="s">
        <v>141</v>
      </c>
      <c r="AG40" s="553">
        <v>66</v>
      </c>
      <c r="AH40" s="145" t="s">
        <v>142</v>
      </c>
      <c r="AI40" s="151">
        <v>91342</v>
      </c>
      <c r="AJ40" s="145"/>
      <c r="AK40" s="145" t="s">
        <v>143</v>
      </c>
      <c r="AL40" s="145">
        <v>26592173</v>
      </c>
      <c r="AM40" s="152" t="s">
        <v>144</v>
      </c>
      <c r="AN40" s="145" t="s">
        <v>145</v>
      </c>
      <c r="AO40" s="544">
        <v>11</v>
      </c>
      <c r="AP40" s="145" t="s">
        <v>72</v>
      </c>
      <c r="AQ40" s="145" t="s">
        <v>94</v>
      </c>
      <c r="AR40" s="143"/>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94"/>
    </row>
    <row r="41" spans="1:89" s="85" customFormat="1" ht="51" hidden="1" outlineLevel="1">
      <c r="A41" s="143" t="s">
        <v>228</v>
      </c>
      <c r="B41" s="143" t="s">
        <v>229</v>
      </c>
      <c r="C41" s="144" t="s">
        <v>1302</v>
      </c>
      <c r="D41" s="145" t="s">
        <v>175</v>
      </c>
      <c r="E41" s="143" t="s">
        <v>230</v>
      </c>
      <c r="F41" s="145" t="s">
        <v>132</v>
      </c>
      <c r="G41" s="145" t="s">
        <v>132</v>
      </c>
      <c r="H41" s="146" t="s">
        <v>133</v>
      </c>
      <c r="I41" s="147">
        <v>41294</v>
      </c>
      <c r="J41" s="148">
        <v>39813</v>
      </c>
      <c r="K41" s="148">
        <v>40725</v>
      </c>
      <c r="L41" s="145" t="s">
        <v>78</v>
      </c>
      <c r="M41" s="145"/>
      <c r="N41" s="145" t="s">
        <v>79</v>
      </c>
      <c r="O41" s="145" t="s">
        <v>134</v>
      </c>
      <c r="P41" s="145" t="s">
        <v>135</v>
      </c>
      <c r="Q41" s="143" t="s">
        <v>136</v>
      </c>
      <c r="R41" s="149">
        <v>2</v>
      </c>
      <c r="S41" s="150" t="s">
        <v>137</v>
      </c>
      <c r="T41" s="143"/>
      <c r="U41" s="143" t="s">
        <v>61</v>
      </c>
      <c r="V41" s="145" t="s">
        <v>62</v>
      </c>
      <c r="W41" s="145" t="s">
        <v>63</v>
      </c>
      <c r="X41" s="145" t="s">
        <v>83</v>
      </c>
      <c r="Y41" s="145" t="s">
        <v>55</v>
      </c>
      <c r="Z41" s="145" t="s">
        <v>65</v>
      </c>
      <c r="AA41" s="145" t="s">
        <v>138</v>
      </c>
      <c r="AB41" s="143"/>
      <c r="AC41" s="145" t="s">
        <v>129</v>
      </c>
      <c r="AD41" s="145" t="s">
        <v>139</v>
      </c>
      <c r="AE41" s="145" t="s">
        <v>140</v>
      </c>
      <c r="AF41" s="145" t="s">
        <v>141</v>
      </c>
      <c r="AG41" s="553">
        <v>66</v>
      </c>
      <c r="AH41" s="145" t="s">
        <v>142</v>
      </c>
      <c r="AI41" s="151">
        <v>91342</v>
      </c>
      <c r="AJ41" s="145"/>
      <c r="AK41" s="145" t="s">
        <v>143</v>
      </c>
      <c r="AL41" s="145">
        <v>26592173</v>
      </c>
      <c r="AM41" s="152" t="s">
        <v>144</v>
      </c>
      <c r="AN41" s="145" t="s">
        <v>145</v>
      </c>
      <c r="AO41" s="544">
        <v>11</v>
      </c>
      <c r="AP41" s="145" t="s">
        <v>72</v>
      </c>
      <c r="AQ41" s="145" t="s">
        <v>94</v>
      </c>
      <c r="AR41" s="143"/>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94"/>
    </row>
    <row r="42" spans="1:89" s="83" customFormat="1" ht="14.25" customHeight="1" collapsed="1">
      <c r="A42" s="615" t="s">
        <v>339</v>
      </c>
      <c r="B42" s="615"/>
      <c r="C42" s="615"/>
      <c r="D42" s="615"/>
      <c r="E42" s="615"/>
      <c r="F42" s="615"/>
      <c r="G42" s="615"/>
      <c r="H42" s="627" t="s">
        <v>1260</v>
      </c>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9"/>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2"/>
    </row>
    <row r="43" spans="1:89" s="84" customFormat="1" ht="99" customHeight="1" hidden="1" outlineLevel="1">
      <c r="A43" s="54" t="s">
        <v>340</v>
      </c>
      <c r="B43" s="54" t="s">
        <v>341</v>
      </c>
      <c r="C43" s="54" t="s">
        <v>342</v>
      </c>
      <c r="D43" s="52" t="s">
        <v>232</v>
      </c>
      <c r="E43" s="54" t="s">
        <v>343</v>
      </c>
      <c r="F43" s="52" t="s">
        <v>304</v>
      </c>
      <c r="G43" s="52" t="s">
        <v>77</v>
      </c>
      <c r="H43" s="23"/>
      <c r="I43" s="103">
        <v>38200</v>
      </c>
      <c r="J43" s="55">
        <v>38200</v>
      </c>
      <c r="K43" s="55">
        <v>36914</v>
      </c>
      <c r="L43" s="52" t="s">
        <v>149</v>
      </c>
      <c r="M43" s="272"/>
      <c r="N43" s="52" t="s">
        <v>79</v>
      </c>
      <c r="O43" s="52" t="s">
        <v>80</v>
      </c>
      <c r="P43" s="52" t="s">
        <v>81</v>
      </c>
      <c r="Q43" s="49" t="s">
        <v>82</v>
      </c>
      <c r="R43" s="49"/>
      <c r="S43" s="52" t="s">
        <v>65</v>
      </c>
      <c r="T43" s="54"/>
      <c r="U43" s="54" t="s">
        <v>61</v>
      </c>
      <c r="V43" s="52" t="s">
        <v>62</v>
      </c>
      <c r="W43" s="52" t="s">
        <v>63</v>
      </c>
      <c r="X43" s="52" t="s">
        <v>83</v>
      </c>
      <c r="Y43" s="52" t="s">
        <v>344</v>
      </c>
      <c r="Z43" s="52" t="s">
        <v>65</v>
      </c>
      <c r="AA43" s="52" t="s">
        <v>345</v>
      </c>
      <c r="AB43" s="56">
        <v>0.5</v>
      </c>
      <c r="AC43" s="52" t="s">
        <v>346</v>
      </c>
      <c r="AD43" s="488" t="s">
        <v>1871</v>
      </c>
      <c r="AE43" s="488" t="s">
        <v>1872</v>
      </c>
      <c r="AF43" s="54" t="s">
        <v>347</v>
      </c>
      <c r="AG43" s="545">
        <v>6</v>
      </c>
      <c r="AH43" s="54" t="s">
        <v>348</v>
      </c>
      <c r="AI43" s="56">
        <v>71100</v>
      </c>
      <c r="AJ43" s="56">
        <v>182</v>
      </c>
      <c r="AK43" s="121" t="s">
        <v>349</v>
      </c>
      <c r="AL43" s="54" t="s">
        <v>350</v>
      </c>
      <c r="AM43" s="487" t="s">
        <v>1873</v>
      </c>
      <c r="AN43" s="489" t="s">
        <v>351</v>
      </c>
      <c r="AO43" s="545">
        <v>2</v>
      </c>
      <c r="AP43" s="52" t="s">
        <v>94</v>
      </c>
      <c r="AQ43" s="52" t="s">
        <v>94</v>
      </c>
      <c r="AR43" s="54" t="s">
        <v>352</v>
      </c>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3"/>
    </row>
    <row r="44" spans="1:141" s="252" customFormat="1" ht="51" customHeight="1" hidden="1" outlineLevel="1">
      <c r="A44" s="244" t="s">
        <v>353</v>
      </c>
      <c r="B44" s="244" t="s">
        <v>1261</v>
      </c>
      <c r="C44" s="244" t="s">
        <v>354</v>
      </c>
      <c r="D44" s="245" t="s">
        <v>232</v>
      </c>
      <c r="E44" s="244" t="s">
        <v>355</v>
      </c>
      <c r="F44" s="245" t="s">
        <v>304</v>
      </c>
      <c r="G44" s="245" t="s">
        <v>77</v>
      </c>
      <c r="H44" s="246">
        <v>41244</v>
      </c>
      <c r="I44" s="247">
        <v>38200</v>
      </c>
      <c r="J44" s="246">
        <v>41671</v>
      </c>
      <c r="K44" s="248">
        <v>41828</v>
      </c>
      <c r="L44" s="245" t="s">
        <v>356</v>
      </c>
      <c r="M44" s="244"/>
      <c r="N44" s="245" t="s">
        <v>79</v>
      </c>
      <c r="O44" s="245" t="s">
        <v>80</v>
      </c>
      <c r="P44" s="245" t="s">
        <v>81</v>
      </c>
      <c r="Q44" s="244" t="s">
        <v>82</v>
      </c>
      <c r="R44" s="249" t="s">
        <v>1262</v>
      </c>
      <c r="S44" s="245" t="s">
        <v>65</v>
      </c>
      <c r="T44" s="244"/>
      <c r="U44" s="244" t="s">
        <v>61</v>
      </c>
      <c r="V44" s="245" t="s">
        <v>62</v>
      </c>
      <c r="W44" s="245" t="s">
        <v>252</v>
      </c>
      <c r="X44" s="245" t="s">
        <v>357</v>
      </c>
      <c r="Y44" s="245" t="s">
        <v>344</v>
      </c>
      <c r="Z44" s="245" t="s">
        <v>65</v>
      </c>
      <c r="AA44" s="245" t="s">
        <v>345</v>
      </c>
      <c r="AB44" s="244">
        <v>7.54</v>
      </c>
      <c r="AC44" s="245" t="s">
        <v>346</v>
      </c>
      <c r="AD44" s="245" t="s">
        <v>1871</v>
      </c>
      <c r="AE44" s="245" t="s">
        <v>1872</v>
      </c>
      <c r="AF44" s="244" t="s">
        <v>347</v>
      </c>
      <c r="AG44" s="244">
        <v>6</v>
      </c>
      <c r="AH44" s="244" t="s">
        <v>348</v>
      </c>
      <c r="AI44" s="244">
        <v>71100</v>
      </c>
      <c r="AJ44" s="244">
        <v>182</v>
      </c>
      <c r="AK44" s="250" t="s">
        <v>358</v>
      </c>
      <c r="AL44" s="257"/>
      <c r="AM44" s="258" t="s">
        <v>1873</v>
      </c>
      <c r="AN44" s="251" t="s">
        <v>351</v>
      </c>
      <c r="AO44" s="244">
        <v>12</v>
      </c>
      <c r="AP44" s="245" t="s">
        <v>94</v>
      </c>
      <c r="AQ44" s="245" t="s">
        <v>94</v>
      </c>
      <c r="AR44" s="244"/>
      <c r="DW44" s="253" t="s">
        <v>232</v>
      </c>
      <c r="DX44" s="253"/>
      <c r="DY44" s="253" t="s">
        <v>509</v>
      </c>
      <c r="DZ44" s="253"/>
      <c r="EA44" s="253" t="s">
        <v>851</v>
      </c>
      <c r="EB44" s="253" t="s">
        <v>659</v>
      </c>
      <c r="EC44" s="253" t="s">
        <v>1221</v>
      </c>
      <c r="ED44" s="253"/>
      <c r="EE44" s="253"/>
      <c r="EF44" s="253" t="s">
        <v>83</v>
      </c>
      <c r="EG44" s="253"/>
      <c r="EH44" s="253" t="s">
        <v>1264</v>
      </c>
      <c r="EI44" s="253" t="s">
        <v>346</v>
      </c>
      <c r="EJ44" s="253"/>
      <c r="EK44" s="253"/>
    </row>
    <row r="45" spans="1:141" s="252" customFormat="1" ht="92.25" customHeight="1" hidden="1" outlineLevel="1">
      <c r="A45" s="245" t="s">
        <v>359</v>
      </c>
      <c r="B45" s="245" t="s">
        <v>1265</v>
      </c>
      <c r="C45" s="245" t="s">
        <v>360</v>
      </c>
      <c r="D45" s="245" t="s">
        <v>232</v>
      </c>
      <c r="E45" s="245" t="s">
        <v>361</v>
      </c>
      <c r="F45" s="245" t="s">
        <v>304</v>
      </c>
      <c r="G45" s="245" t="s">
        <v>77</v>
      </c>
      <c r="H45" s="254">
        <v>41244</v>
      </c>
      <c r="I45" s="255">
        <v>38200</v>
      </c>
      <c r="J45" s="249">
        <v>41845</v>
      </c>
      <c r="K45" s="254">
        <v>41845</v>
      </c>
      <c r="L45" s="245" t="s">
        <v>362</v>
      </c>
      <c r="M45" s="244"/>
      <c r="N45" s="245" t="s">
        <v>79</v>
      </c>
      <c r="O45" s="245" t="s">
        <v>80</v>
      </c>
      <c r="P45" s="245" t="s">
        <v>81</v>
      </c>
      <c r="Q45" s="244" t="s">
        <v>82</v>
      </c>
      <c r="R45" s="254" t="s">
        <v>1262</v>
      </c>
      <c r="S45" s="245" t="s">
        <v>65</v>
      </c>
      <c r="T45" s="245"/>
      <c r="U45" s="245" t="s">
        <v>363</v>
      </c>
      <c r="V45" s="245" t="s">
        <v>62</v>
      </c>
      <c r="W45" s="245" t="s">
        <v>105</v>
      </c>
      <c r="X45" s="245" t="s">
        <v>83</v>
      </c>
      <c r="Y45" s="245" t="s">
        <v>344</v>
      </c>
      <c r="Z45" s="245" t="s">
        <v>65</v>
      </c>
      <c r="AA45" s="245" t="s">
        <v>345</v>
      </c>
      <c r="AB45" s="245">
        <v>14</v>
      </c>
      <c r="AC45" s="245" t="s">
        <v>346</v>
      </c>
      <c r="AD45" s="245" t="s">
        <v>1266</v>
      </c>
      <c r="AE45" s="245" t="s">
        <v>1267</v>
      </c>
      <c r="AF45" s="245" t="s">
        <v>347</v>
      </c>
      <c r="AG45" s="245">
        <v>6</v>
      </c>
      <c r="AH45" s="245" t="s">
        <v>348</v>
      </c>
      <c r="AI45" s="245">
        <v>71100</v>
      </c>
      <c r="AJ45" s="245">
        <v>182</v>
      </c>
      <c r="AK45" s="256" t="s">
        <v>349</v>
      </c>
      <c r="AL45" s="257" t="s">
        <v>350</v>
      </c>
      <c r="AM45" s="258" t="s">
        <v>1268</v>
      </c>
      <c r="AN45" s="258" t="s">
        <v>351</v>
      </c>
      <c r="AO45" s="245">
        <v>12</v>
      </c>
      <c r="AP45" s="245" t="s">
        <v>94</v>
      </c>
      <c r="AQ45" s="245" t="s">
        <v>94</v>
      </c>
      <c r="AR45" s="245"/>
      <c r="DW45" s="253" t="s">
        <v>432</v>
      </c>
      <c r="DX45" s="253"/>
      <c r="DY45" s="253" t="s">
        <v>149</v>
      </c>
      <c r="DZ45" s="253"/>
      <c r="EA45" s="253"/>
      <c r="EB45" s="253"/>
      <c r="EC45" s="253" t="s">
        <v>235</v>
      </c>
      <c r="ED45" s="253"/>
      <c r="EE45" s="253"/>
      <c r="EF45" s="253"/>
      <c r="EG45" s="253"/>
      <c r="EH45" s="253" t="s">
        <v>1269</v>
      </c>
      <c r="EI45" s="253" t="s">
        <v>382</v>
      </c>
      <c r="EJ45" s="253"/>
      <c r="EK45" s="253"/>
    </row>
    <row r="46" spans="1:89" s="84" customFormat="1" ht="100.5" customHeight="1" hidden="1" outlineLevel="1">
      <c r="A46" s="62" t="s">
        <v>364</v>
      </c>
      <c r="B46" s="62" t="s">
        <v>365</v>
      </c>
      <c r="C46" s="62" t="s">
        <v>366</v>
      </c>
      <c r="D46" s="62" t="s">
        <v>232</v>
      </c>
      <c r="E46" s="62" t="s">
        <v>361</v>
      </c>
      <c r="F46" s="62" t="s">
        <v>304</v>
      </c>
      <c r="G46" s="62" t="s">
        <v>77</v>
      </c>
      <c r="H46" s="4"/>
      <c r="I46" s="122">
        <v>38991</v>
      </c>
      <c r="J46" s="63">
        <v>38991</v>
      </c>
      <c r="K46" s="63">
        <v>41275</v>
      </c>
      <c r="L46" s="62" t="s">
        <v>149</v>
      </c>
      <c r="M46" s="73"/>
      <c r="N46" s="62" t="s">
        <v>79</v>
      </c>
      <c r="O46" s="62" t="s">
        <v>80</v>
      </c>
      <c r="P46" s="62" t="s">
        <v>81</v>
      </c>
      <c r="Q46" s="49" t="s">
        <v>82</v>
      </c>
      <c r="R46" s="105"/>
      <c r="S46" s="62" t="s">
        <v>65</v>
      </c>
      <c r="T46" s="62"/>
      <c r="U46" s="62" t="s">
        <v>367</v>
      </c>
      <c r="V46" s="62" t="s">
        <v>62</v>
      </c>
      <c r="W46" s="62" t="s">
        <v>105</v>
      </c>
      <c r="X46" s="62" t="s">
        <v>125</v>
      </c>
      <c r="Y46" s="62" t="s">
        <v>368</v>
      </c>
      <c r="Z46" s="62" t="s">
        <v>65</v>
      </c>
      <c r="AA46" s="62" t="s">
        <v>345</v>
      </c>
      <c r="AB46" s="102">
        <v>0.5</v>
      </c>
      <c r="AC46" s="62" t="s">
        <v>346</v>
      </c>
      <c r="AD46" s="488" t="s">
        <v>1871</v>
      </c>
      <c r="AE46" s="488" t="s">
        <v>1872</v>
      </c>
      <c r="AF46" s="62" t="s">
        <v>347</v>
      </c>
      <c r="AG46" s="546">
        <v>6</v>
      </c>
      <c r="AH46" s="62" t="s">
        <v>348</v>
      </c>
      <c r="AI46" s="102">
        <v>71100</v>
      </c>
      <c r="AJ46" s="102">
        <v>182</v>
      </c>
      <c r="AK46" s="121" t="s">
        <v>349</v>
      </c>
      <c r="AL46" s="54" t="s">
        <v>350</v>
      </c>
      <c r="AM46" s="487" t="s">
        <v>1873</v>
      </c>
      <c r="AN46" s="487" t="s">
        <v>351</v>
      </c>
      <c r="AO46" s="546">
        <v>5</v>
      </c>
      <c r="AP46" s="62" t="s">
        <v>94</v>
      </c>
      <c r="AQ46" s="62" t="s">
        <v>94</v>
      </c>
      <c r="AR46" s="62"/>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3"/>
    </row>
    <row r="47" spans="1:89" s="83" customFormat="1" ht="14.25" collapsed="1">
      <c r="A47" s="624" t="s">
        <v>231</v>
      </c>
      <c r="B47" s="625"/>
      <c r="C47" s="625"/>
      <c r="D47" s="625"/>
      <c r="E47" s="625"/>
      <c r="F47" s="625"/>
      <c r="G47" s="626"/>
      <c r="H47" s="627" t="s">
        <v>1260</v>
      </c>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9"/>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2"/>
    </row>
    <row r="48" spans="1:89" s="440" customFormat="1" ht="51" hidden="1" outlineLevel="1">
      <c r="A48" s="520" t="s">
        <v>2159</v>
      </c>
      <c r="B48" s="519" t="s">
        <v>2157</v>
      </c>
      <c r="C48" s="521" t="s">
        <v>2158</v>
      </c>
      <c r="D48" s="518" t="s">
        <v>232</v>
      </c>
      <c r="E48" s="525" t="s">
        <v>239</v>
      </c>
      <c r="F48" s="518" t="s">
        <v>77</v>
      </c>
      <c r="G48" s="518" t="s">
        <v>77</v>
      </c>
      <c r="H48" s="527">
        <v>2008</v>
      </c>
      <c r="I48" s="528" t="s">
        <v>1211</v>
      </c>
      <c r="J48" s="528" t="s">
        <v>1211</v>
      </c>
      <c r="K48" s="526">
        <v>41337</v>
      </c>
      <c r="L48" s="518" t="s">
        <v>55</v>
      </c>
      <c r="M48" s="525"/>
      <c r="N48" s="518" t="s">
        <v>79</v>
      </c>
      <c r="O48" s="518" t="s">
        <v>80</v>
      </c>
      <c r="P48" s="518" t="s">
        <v>81</v>
      </c>
      <c r="Q48" s="525" t="s">
        <v>240</v>
      </c>
      <c r="R48" s="528"/>
      <c r="S48" s="518" t="s">
        <v>233</v>
      </c>
      <c r="T48" s="525"/>
      <c r="U48" s="525" t="s">
        <v>61</v>
      </c>
      <c r="V48" s="58" t="s">
        <v>62</v>
      </c>
      <c r="W48" s="518" t="s">
        <v>63</v>
      </c>
      <c r="X48" s="518" t="s">
        <v>241</v>
      </c>
      <c r="Y48" s="518" t="s">
        <v>242</v>
      </c>
      <c r="Z48" s="518" t="s">
        <v>65</v>
      </c>
      <c r="AA48" s="518" t="s">
        <v>85</v>
      </c>
      <c r="AB48" s="525"/>
      <c r="AC48" s="518" t="s">
        <v>234</v>
      </c>
      <c r="AD48" s="524" t="s">
        <v>309</v>
      </c>
      <c r="AE48" s="524" t="s">
        <v>310</v>
      </c>
      <c r="AF48" s="525" t="s">
        <v>243</v>
      </c>
      <c r="AG48" s="134">
        <v>30</v>
      </c>
      <c r="AH48" s="525" t="s">
        <v>142</v>
      </c>
      <c r="AI48" s="527">
        <v>95501</v>
      </c>
      <c r="AJ48" s="525" t="s">
        <v>82</v>
      </c>
      <c r="AK48" s="525" t="s">
        <v>244</v>
      </c>
      <c r="AL48" s="525" t="s">
        <v>245</v>
      </c>
      <c r="AM48" s="523" t="s">
        <v>311</v>
      </c>
      <c r="AN48" s="525" t="s">
        <v>246</v>
      </c>
      <c r="AO48" s="134">
        <v>10</v>
      </c>
      <c r="AP48" s="518" t="s">
        <v>94</v>
      </c>
      <c r="AQ48" s="518" t="s">
        <v>72</v>
      </c>
      <c r="AR48" s="525" t="s">
        <v>247</v>
      </c>
      <c r="AS48" s="438"/>
      <c r="AT48" s="438"/>
      <c r="AU48" s="438"/>
      <c r="AV48" s="438"/>
      <c r="AW48" s="438"/>
      <c r="AX48" s="438"/>
      <c r="AY48" s="438"/>
      <c r="AZ48" s="438"/>
      <c r="BA48" s="438"/>
      <c r="BB48" s="438"/>
      <c r="BC48" s="438"/>
      <c r="BD48" s="438"/>
      <c r="BE48" s="438"/>
      <c r="BF48" s="438"/>
      <c r="BG48" s="438"/>
      <c r="BH48" s="438"/>
      <c r="BI48" s="438"/>
      <c r="BJ48" s="438"/>
      <c r="BK48" s="438"/>
      <c r="BL48" s="438"/>
      <c r="BM48" s="438"/>
      <c r="BN48" s="438"/>
      <c r="BO48" s="438"/>
      <c r="BP48" s="438"/>
      <c r="BQ48" s="438"/>
      <c r="BR48" s="438"/>
      <c r="BS48" s="438"/>
      <c r="BT48" s="438"/>
      <c r="BU48" s="438"/>
      <c r="BV48" s="438"/>
      <c r="BW48" s="438"/>
      <c r="BX48" s="438"/>
      <c r="BY48" s="438"/>
      <c r="BZ48" s="438"/>
      <c r="CA48" s="438"/>
      <c r="CB48" s="438"/>
      <c r="CC48" s="438"/>
      <c r="CD48" s="438"/>
      <c r="CE48" s="438"/>
      <c r="CF48" s="438"/>
      <c r="CG48" s="438"/>
      <c r="CH48" s="438"/>
      <c r="CI48" s="438"/>
      <c r="CJ48" s="438"/>
      <c r="CK48" s="439"/>
    </row>
    <row r="49" spans="1:89" s="440" customFormat="1" ht="51" hidden="1" outlineLevel="1">
      <c r="A49" s="522" t="s">
        <v>2160</v>
      </c>
      <c r="B49" s="519" t="s">
        <v>2157</v>
      </c>
      <c r="C49" s="521" t="s">
        <v>2158</v>
      </c>
      <c r="D49" s="518" t="s">
        <v>232</v>
      </c>
      <c r="E49" s="525" t="s">
        <v>239</v>
      </c>
      <c r="F49" s="518" t="s">
        <v>77</v>
      </c>
      <c r="G49" s="518" t="s">
        <v>77</v>
      </c>
      <c r="H49" s="527">
        <v>2008</v>
      </c>
      <c r="I49" s="528" t="s">
        <v>1211</v>
      </c>
      <c r="J49" s="528" t="s">
        <v>1211</v>
      </c>
      <c r="K49" s="526">
        <v>41337</v>
      </c>
      <c r="L49" s="518" t="s">
        <v>55</v>
      </c>
      <c r="M49" s="525"/>
      <c r="N49" s="518" t="s">
        <v>79</v>
      </c>
      <c r="O49" s="518" t="s">
        <v>80</v>
      </c>
      <c r="P49" s="518" t="s">
        <v>81</v>
      </c>
      <c r="Q49" s="525" t="s">
        <v>240</v>
      </c>
      <c r="R49" s="528"/>
      <c r="S49" s="518" t="s">
        <v>233</v>
      </c>
      <c r="T49" s="525"/>
      <c r="U49" s="525" t="s">
        <v>61</v>
      </c>
      <c r="V49" s="58" t="s">
        <v>62</v>
      </c>
      <c r="W49" s="518" t="s">
        <v>63</v>
      </c>
      <c r="X49" s="518" t="s">
        <v>241</v>
      </c>
      <c r="Y49" s="518" t="s">
        <v>242</v>
      </c>
      <c r="Z49" s="518" t="s">
        <v>65</v>
      </c>
      <c r="AA49" s="518" t="s">
        <v>85</v>
      </c>
      <c r="AB49" s="525"/>
      <c r="AC49" s="518" t="s">
        <v>234</v>
      </c>
      <c r="AD49" s="524" t="s">
        <v>309</v>
      </c>
      <c r="AE49" s="524" t="s">
        <v>310</v>
      </c>
      <c r="AF49" s="525" t="s">
        <v>243</v>
      </c>
      <c r="AG49" s="134">
        <v>30</v>
      </c>
      <c r="AH49" s="525" t="s">
        <v>142</v>
      </c>
      <c r="AI49" s="527">
        <v>95501</v>
      </c>
      <c r="AJ49" s="525" t="s">
        <v>82</v>
      </c>
      <c r="AK49" s="525" t="s">
        <v>244</v>
      </c>
      <c r="AL49" s="525" t="s">
        <v>245</v>
      </c>
      <c r="AM49" s="523" t="s">
        <v>311</v>
      </c>
      <c r="AN49" s="525" t="s">
        <v>246</v>
      </c>
      <c r="AO49" s="134">
        <v>10</v>
      </c>
      <c r="AP49" s="518" t="s">
        <v>94</v>
      </c>
      <c r="AQ49" s="518" t="s">
        <v>72</v>
      </c>
      <c r="AR49" s="525" t="s">
        <v>247</v>
      </c>
      <c r="AS49" s="438"/>
      <c r="AT49" s="438"/>
      <c r="AU49" s="438"/>
      <c r="AV49" s="438"/>
      <c r="AW49" s="438"/>
      <c r="AX49" s="438"/>
      <c r="AY49" s="438"/>
      <c r="AZ49" s="438"/>
      <c r="BA49" s="438"/>
      <c r="BB49" s="438"/>
      <c r="BC49" s="438"/>
      <c r="BD49" s="438"/>
      <c r="BE49" s="438"/>
      <c r="BF49" s="438"/>
      <c r="BG49" s="438"/>
      <c r="BH49" s="438"/>
      <c r="BI49" s="438"/>
      <c r="BJ49" s="438"/>
      <c r="BK49" s="438"/>
      <c r="BL49" s="438"/>
      <c r="BM49" s="438"/>
      <c r="BN49" s="438"/>
      <c r="BO49" s="438"/>
      <c r="BP49" s="438"/>
      <c r="BQ49" s="438"/>
      <c r="BR49" s="438"/>
      <c r="BS49" s="438"/>
      <c r="BT49" s="438"/>
      <c r="BU49" s="438"/>
      <c r="BV49" s="438"/>
      <c r="BW49" s="438"/>
      <c r="BX49" s="438"/>
      <c r="BY49" s="438"/>
      <c r="BZ49" s="438"/>
      <c r="CA49" s="438"/>
      <c r="CB49" s="438"/>
      <c r="CC49" s="438"/>
      <c r="CD49" s="438"/>
      <c r="CE49" s="438"/>
      <c r="CF49" s="438"/>
      <c r="CG49" s="438"/>
      <c r="CH49" s="438"/>
      <c r="CI49" s="438"/>
      <c r="CJ49" s="438"/>
      <c r="CK49" s="439"/>
    </row>
    <row r="50" spans="1:89" s="85" customFormat="1" ht="79.5" customHeight="1" hidden="1" outlineLevel="1">
      <c r="A50" s="51" t="s">
        <v>236</v>
      </c>
      <c r="B50" s="51" t="s">
        <v>237</v>
      </c>
      <c r="C50" s="51" t="s">
        <v>238</v>
      </c>
      <c r="D50" s="201" t="s">
        <v>232</v>
      </c>
      <c r="E50" s="51" t="s">
        <v>239</v>
      </c>
      <c r="F50" s="201" t="s">
        <v>77</v>
      </c>
      <c r="G50" s="201" t="s">
        <v>77</v>
      </c>
      <c r="H50" s="114">
        <v>2008</v>
      </c>
      <c r="I50" s="123" t="s">
        <v>1211</v>
      </c>
      <c r="J50" s="123" t="s">
        <v>1211</v>
      </c>
      <c r="K50" s="111">
        <v>41337</v>
      </c>
      <c r="L50" s="201" t="s">
        <v>55</v>
      </c>
      <c r="M50" s="51"/>
      <c r="N50" s="201" t="s">
        <v>79</v>
      </c>
      <c r="O50" s="201" t="s">
        <v>80</v>
      </c>
      <c r="P50" s="201" t="s">
        <v>81</v>
      </c>
      <c r="Q50" s="51" t="s">
        <v>240</v>
      </c>
      <c r="R50" s="123"/>
      <c r="S50" s="201" t="s">
        <v>233</v>
      </c>
      <c r="T50" s="51"/>
      <c r="U50" s="51" t="s">
        <v>61</v>
      </c>
      <c r="V50" s="44" t="s">
        <v>62</v>
      </c>
      <c r="W50" s="201" t="s">
        <v>63</v>
      </c>
      <c r="X50" s="201" t="s">
        <v>241</v>
      </c>
      <c r="Y50" s="201" t="s">
        <v>242</v>
      </c>
      <c r="Z50" s="201" t="s">
        <v>65</v>
      </c>
      <c r="AA50" s="201" t="s">
        <v>85</v>
      </c>
      <c r="AB50" s="51"/>
      <c r="AC50" s="201" t="s">
        <v>234</v>
      </c>
      <c r="AD50" s="197" t="s">
        <v>309</v>
      </c>
      <c r="AE50" s="197" t="s">
        <v>310</v>
      </c>
      <c r="AF50" s="51" t="s">
        <v>243</v>
      </c>
      <c r="AG50" s="134">
        <v>30</v>
      </c>
      <c r="AH50" s="51" t="s">
        <v>142</v>
      </c>
      <c r="AI50" s="114">
        <v>95501</v>
      </c>
      <c r="AJ50" s="51" t="s">
        <v>82</v>
      </c>
      <c r="AK50" s="51" t="s">
        <v>244</v>
      </c>
      <c r="AL50" s="51" t="s">
        <v>245</v>
      </c>
      <c r="AM50" s="26" t="s">
        <v>311</v>
      </c>
      <c r="AN50" s="51" t="s">
        <v>246</v>
      </c>
      <c r="AO50" s="134">
        <v>10</v>
      </c>
      <c r="AP50" s="201" t="s">
        <v>94</v>
      </c>
      <c r="AQ50" s="201" t="s">
        <v>72</v>
      </c>
      <c r="AR50" s="51" t="s">
        <v>247</v>
      </c>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94"/>
    </row>
    <row r="51" spans="1:89" s="85" customFormat="1" ht="51" hidden="1" outlineLevel="1">
      <c r="A51" s="51" t="s">
        <v>248</v>
      </c>
      <c r="B51" s="51" t="s">
        <v>249</v>
      </c>
      <c r="C51" s="51" t="s">
        <v>250</v>
      </c>
      <c r="D51" s="201" t="s">
        <v>232</v>
      </c>
      <c r="E51" s="51" t="s">
        <v>251</v>
      </c>
      <c r="F51" s="201" t="s">
        <v>77</v>
      </c>
      <c r="G51" s="201" t="s">
        <v>77</v>
      </c>
      <c r="H51" s="114">
        <v>2009</v>
      </c>
      <c r="I51" s="123" t="s">
        <v>1211</v>
      </c>
      <c r="J51" s="123" t="s">
        <v>1211</v>
      </c>
      <c r="K51" s="111">
        <v>41337</v>
      </c>
      <c r="L51" s="201" t="s">
        <v>55</v>
      </c>
      <c r="M51" s="51"/>
      <c r="N51" s="201" t="s">
        <v>79</v>
      </c>
      <c r="O51" s="201" t="s">
        <v>80</v>
      </c>
      <c r="P51" s="201" t="s">
        <v>81</v>
      </c>
      <c r="Q51" s="51" t="s">
        <v>240</v>
      </c>
      <c r="R51" s="123"/>
      <c r="S51" s="201" t="s">
        <v>233</v>
      </c>
      <c r="T51" s="51"/>
      <c r="U51" s="51" t="s">
        <v>61</v>
      </c>
      <c r="V51" s="44" t="s">
        <v>62</v>
      </c>
      <c r="W51" s="201" t="s">
        <v>252</v>
      </c>
      <c r="X51" s="201" t="s">
        <v>241</v>
      </c>
      <c r="Y51" s="201" t="s">
        <v>242</v>
      </c>
      <c r="Z51" s="201" t="s">
        <v>65</v>
      </c>
      <c r="AA51" s="201" t="s">
        <v>85</v>
      </c>
      <c r="AB51" s="51"/>
      <c r="AC51" s="201" t="s">
        <v>234</v>
      </c>
      <c r="AD51" s="197" t="s">
        <v>309</v>
      </c>
      <c r="AE51" s="197" t="s">
        <v>310</v>
      </c>
      <c r="AF51" s="51" t="s">
        <v>243</v>
      </c>
      <c r="AG51" s="134">
        <v>30</v>
      </c>
      <c r="AH51" s="51" t="s">
        <v>142</v>
      </c>
      <c r="AI51" s="114">
        <v>95501</v>
      </c>
      <c r="AJ51" s="51" t="s">
        <v>82</v>
      </c>
      <c r="AK51" s="51" t="s">
        <v>244</v>
      </c>
      <c r="AL51" s="51" t="s">
        <v>245</v>
      </c>
      <c r="AM51" s="26" t="s">
        <v>311</v>
      </c>
      <c r="AN51" s="51" t="s">
        <v>246</v>
      </c>
      <c r="AO51" s="134">
        <v>10</v>
      </c>
      <c r="AP51" s="201" t="s">
        <v>94</v>
      </c>
      <c r="AQ51" s="201" t="s">
        <v>72</v>
      </c>
      <c r="AR51" s="51" t="s">
        <v>1250</v>
      </c>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94"/>
    </row>
    <row r="52" spans="1:89" s="85" customFormat="1" ht="51" hidden="1" outlineLevel="1">
      <c r="A52" s="51" t="s">
        <v>253</v>
      </c>
      <c r="B52" s="51" t="s">
        <v>254</v>
      </c>
      <c r="C52" s="51" t="s">
        <v>255</v>
      </c>
      <c r="D52" s="201" t="s">
        <v>232</v>
      </c>
      <c r="E52" s="51" t="s">
        <v>251</v>
      </c>
      <c r="F52" s="201" t="s">
        <v>77</v>
      </c>
      <c r="G52" s="201" t="s">
        <v>77</v>
      </c>
      <c r="H52" s="114">
        <v>2009</v>
      </c>
      <c r="I52" s="123" t="s">
        <v>1211</v>
      </c>
      <c r="J52" s="123" t="s">
        <v>1211</v>
      </c>
      <c r="K52" s="111">
        <v>41337</v>
      </c>
      <c r="L52" s="201" t="s">
        <v>55</v>
      </c>
      <c r="M52" s="51"/>
      <c r="N52" s="201" t="s">
        <v>79</v>
      </c>
      <c r="O52" s="201" t="s">
        <v>80</v>
      </c>
      <c r="P52" s="201" t="s">
        <v>81</v>
      </c>
      <c r="Q52" s="51" t="s">
        <v>240</v>
      </c>
      <c r="R52" s="123"/>
      <c r="S52" s="201" t="s">
        <v>233</v>
      </c>
      <c r="T52" s="51"/>
      <c r="U52" s="51" t="s">
        <v>61</v>
      </c>
      <c r="V52" s="44" t="s">
        <v>62</v>
      </c>
      <c r="W52" s="201" t="s">
        <v>63</v>
      </c>
      <c r="X52" s="201" t="s">
        <v>241</v>
      </c>
      <c r="Y52" s="201" t="s">
        <v>242</v>
      </c>
      <c r="Z52" s="201" t="s">
        <v>65</v>
      </c>
      <c r="AA52" s="201" t="s">
        <v>85</v>
      </c>
      <c r="AB52" s="51"/>
      <c r="AC52" s="201" t="s">
        <v>234</v>
      </c>
      <c r="AD52" s="197" t="s">
        <v>309</v>
      </c>
      <c r="AE52" s="197" t="s">
        <v>310</v>
      </c>
      <c r="AF52" s="51" t="s">
        <v>243</v>
      </c>
      <c r="AG52" s="134">
        <v>30</v>
      </c>
      <c r="AH52" s="51" t="s">
        <v>142</v>
      </c>
      <c r="AI52" s="114">
        <v>95501</v>
      </c>
      <c r="AJ52" s="51" t="s">
        <v>82</v>
      </c>
      <c r="AK52" s="51" t="s">
        <v>244</v>
      </c>
      <c r="AL52" s="51" t="s">
        <v>245</v>
      </c>
      <c r="AM52" s="26" t="s">
        <v>311</v>
      </c>
      <c r="AN52" s="51" t="s">
        <v>246</v>
      </c>
      <c r="AO52" s="134">
        <v>10</v>
      </c>
      <c r="AP52" s="201" t="s">
        <v>94</v>
      </c>
      <c r="AQ52" s="201" t="s">
        <v>72</v>
      </c>
      <c r="AR52" s="51" t="s">
        <v>1250</v>
      </c>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94"/>
    </row>
    <row r="53" spans="1:89" s="85" customFormat="1" ht="51" hidden="1" outlineLevel="1">
      <c r="A53" s="51" t="s">
        <v>256</v>
      </c>
      <c r="B53" s="51" t="s">
        <v>257</v>
      </c>
      <c r="C53" s="51" t="s">
        <v>258</v>
      </c>
      <c r="D53" s="201" t="s">
        <v>232</v>
      </c>
      <c r="E53" s="51" t="s">
        <v>251</v>
      </c>
      <c r="F53" s="201" t="s">
        <v>77</v>
      </c>
      <c r="G53" s="201" t="s">
        <v>77</v>
      </c>
      <c r="H53" s="114">
        <v>2009</v>
      </c>
      <c r="I53" s="123" t="s">
        <v>1211</v>
      </c>
      <c r="J53" s="123" t="s">
        <v>1211</v>
      </c>
      <c r="K53" s="111">
        <v>41337</v>
      </c>
      <c r="L53" s="201" t="s">
        <v>55</v>
      </c>
      <c r="M53" s="51"/>
      <c r="N53" s="201" t="s">
        <v>79</v>
      </c>
      <c r="O53" s="201" t="s">
        <v>80</v>
      </c>
      <c r="P53" s="201" t="s">
        <v>81</v>
      </c>
      <c r="Q53" s="51" t="s">
        <v>240</v>
      </c>
      <c r="R53" s="123"/>
      <c r="S53" s="201" t="s">
        <v>233</v>
      </c>
      <c r="T53" s="51"/>
      <c r="U53" s="51" t="s">
        <v>61</v>
      </c>
      <c r="V53" s="44" t="s">
        <v>62</v>
      </c>
      <c r="W53" s="201" t="s">
        <v>63</v>
      </c>
      <c r="X53" s="201" t="s">
        <v>241</v>
      </c>
      <c r="Y53" s="201" t="s">
        <v>242</v>
      </c>
      <c r="Z53" s="201" t="s">
        <v>65</v>
      </c>
      <c r="AA53" s="201" t="s">
        <v>85</v>
      </c>
      <c r="AB53" s="51"/>
      <c r="AC53" s="201" t="s">
        <v>234</v>
      </c>
      <c r="AD53" s="197" t="s">
        <v>309</v>
      </c>
      <c r="AE53" s="197" t="s">
        <v>310</v>
      </c>
      <c r="AF53" s="51" t="s">
        <v>243</v>
      </c>
      <c r="AG53" s="134">
        <v>30</v>
      </c>
      <c r="AH53" s="51" t="s">
        <v>142</v>
      </c>
      <c r="AI53" s="114">
        <v>95501</v>
      </c>
      <c r="AJ53" s="51" t="s">
        <v>82</v>
      </c>
      <c r="AK53" s="51" t="s">
        <v>244</v>
      </c>
      <c r="AL53" s="51" t="s">
        <v>245</v>
      </c>
      <c r="AM53" s="26" t="s">
        <v>311</v>
      </c>
      <c r="AN53" s="51" t="s">
        <v>246</v>
      </c>
      <c r="AO53" s="134">
        <v>10</v>
      </c>
      <c r="AP53" s="201" t="s">
        <v>94</v>
      </c>
      <c r="AQ53" s="201" t="s">
        <v>72</v>
      </c>
      <c r="AR53" s="51" t="s">
        <v>1250</v>
      </c>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94"/>
    </row>
    <row r="54" spans="1:89" s="85" customFormat="1" ht="51" hidden="1" outlineLevel="1">
      <c r="A54" s="51" t="s">
        <v>259</v>
      </c>
      <c r="B54" s="51" t="s">
        <v>260</v>
      </c>
      <c r="C54" s="51" t="s">
        <v>261</v>
      </c>
      <c r="D54" s="201" t="s">
        <v>232</v>
      </c>
      <c r="E54" s="51" t="s">
        <v>251</v>
      </c>
      <c r="F54" s="201" t="s">
        <v>77</v>
      </c>
      <c r="G54" s="201" t="s">
        <v>77</v>
      </c>
      <c r="H54" s="114">
        <v>2009</v>
      </c>
      <c r="I54" s="123" t="s">
        <v>1211</v>
      </c>
      <c r="J54" s="123" t="s">
        <v>1211</v>
      </c>
      <c r="K54" s="111">
        <v>41337</v>
      </c>
      <c r="L54" s="201" t="s">
        <v>55</v>
      </c>
      <c r="M54" s="51"/>
      <c r="N54" s="201" t="s">
        <v>79</v>
      </c>
      <c r="O54" s="201" t="s">
        <v>80</v>
      </c>
      <c r="P54" s="201" t="s">
        <v>81</v>
      </c>
      <c r="Q54" s="51" t="s">
        <v>240</v>
      </c>
      <c r="R54" s="123"/>
      <c r="S54" s="201" t="s">
        <v>233</v>
      </c>
      <c r="T54" s="51"/>
      <c r="U54" s="51" t="s">
        <v>61</v>
      </c>
      <c r="V54" s="44" t="s">
        <v>62</v>
      </c>
      <c r="W54" s="201" t="s">
        <v>63</v>
      </c>
      <c r="X54" s="201" t="s">
        <v>241</v>
      </c>
      <c r="Y54" s="201" t="s">
        <v>242</v>
      </c>
      <c r="Z54" s="201" t="s">
        <v>65</v>
      </c>
      <c r="AA54" s="201" t="s">
        <v>85</v>
      </c>
      <c r="AB54" s="51"/>
      <c r="AC54" s="201" t="s">
        <v>234</v>
      </c>
      <c r="AD54" s="197" t="s">
        <v>309</v>
      </c>
      <c r="AE54" s="197" t="s">
        <v>310</v>
      </c>
      <c r="AF54" s="51" t="s">
        <v>243</v>
      </c>
      <c r="AG54" s="134">
        <v>30</v>
      </c>
      <c r="AH54" s="51" t="s">
        <v>142</v>
      </c>
      <c r="AI54" s="114">
        <v>95501</v>
      </c>
      <c r="AJ54" s="51" t="s">
        <v>82</v>
      </c>
      <c r="AK54" s="51" t="s">
        <v>244</v>
      </c>
      <c r="AL54" s="51" t="s">
        <v>245</v>
      </c>
      <c r="AM54" s="26" t="s">
        <v>311</v>
      </c>
      <c r="AN54" s="51" t="s">
        <v>246</v>
      </c>
      <c r="AO54" s="134">
        <v>10</v>
      </c>
      <c r="AP54" s="201" t="s">
        <v>94</v>
      </c>
      <c r="AQ54" s="201" t="s">
        <v>72</v>
      </c>
      <c r="AR54" s="51" t="s">
        <v>1250</v>
      </c>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94"/>
    </row>
    <row r="55" spans="1:89" s="85" customFormat="1" ht="51" hidden="1" outlineLevel="1">
      <c r="A55" s="51" t="s">
        <v>262</v>
      </c>
      <c r="B55" s="51" t="s">
        <v>263</v>
      </c>
      <c r="C55" s="51" t="s">
        <v>264</v>
      </c>
      <c r="D55" s="201" t="s">
        <v>232</v>
      </c>
      <c r="E55" s="51" t="s">
        <v>251</v>
      </c>
      <c r="F55" s="201" t="s">
        <v>77</v>
      </c>
      <c r="G55" s="201" t="s">
        <v>77</v>
      </c>
      <c r="H55" s="114">
        <v>2009</v>
      </c>
      <c r="I55" s="123" t="s">
        <v>1211</v>
      </c>
      <c r="J55" s="123" t="s">
        <v>1211</v>
      </c>
      <c r="K55" s="111">
        <v>41337</v>
      </c>
      <c r="L55" s="201" t="s">
        <v>55</v>
      </c>
      <c r="M55" s="51"/>
      <c r="N55" s="201" t="s">
        <v>79</v>
      </c>
      <c r="O55" s="201" t="s">
        <v>80</v>
      </c>
      <c r="P55" s="201" t="s">
        <v>81</v>
      </c>
      <c r="Q55" s="51" t="s">
        <v>240</v>
      </c>
      <c r="R55" s="123"/>
      <c r="S55" s="201" t="s">
        <v>233</v>
      </c>
      <c r="T55" s="51"/>
      <c r="U55" s="51" t="s">
        <v>61</v>
      </c>
      <c r="V55" s="44" t="s">
        <v>62</v>
      </c>
      <c r="W55" s="201" t="s">
        <v>63</v>
      </c>
      <c r="X55" s="201" t="s">
        <v>241</v>
      </c>
      <c r="Y55" s="201" t="s">
        <v>242</v>
      </c>
      <c r="Z55" s="201" t="s">
        <v>65</v>
      </c>
      <c r="AA55" s="201" t="s">
        <v>85</v>
      </c>
      <c r="AB55" s="51"/>
      <c r="AC55" s="201" t="s">
        <v>234</v>
      </c>
      <c r="AD55" s="197" t="s">
        <v>309</v>
      </c>
      <c r="AE55" s="197" t="s">
        <v>310</v>
      </c>
      <c r="AF55" s="51" t="s">
        <v>243</v>
      </c>
      <c r="AG55" s="134">
        <v>30</v>
      </c>
      <c r="AH55" s="51" t="s">
        <v>142</v>
      </c>
      <c r="AI55" s="114">
        <v>95501</v>
      </c>
      <c r="AJ55" s="51" t="s">
        <v>82</v>
      </c>
      <c r="AK55" s="51" t="s">
        <v>244</v>
      </c>
      <c r="AL55" s="51" t="s">
        <v>245</v>
      </c>
      <c r="AM55" s="26" t="s">
        <v>311</v>
      </c>
      <c r="AN55" s="51" t="s">
        <v>246</v>
      </c>
      <c r="AO55" s="134">
        <v>10</v>
      </c>
      <c r="AP55" s="201" t="s">
        <v>94</v>
      </c>
      <c r="AQ55" s="201" t="s">
        <v>72</v>
      </c>
      <c r="AR55" s="51" t="s">
        <v>1250</v>
      </c>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94"/>
    </row>
    <row r="56" spans="1:89" s="85" customFormat="1" ht="25.5" hidden="1" outlineLevel="1">
      <c r="A56" s="51" t="s">
        <v>265</v>
      </c>
      <c r="B56" s="51" t="s">
        <v>266</v>
      </c>
      <c r="C56" s="51" t="s">
        <v>267</v>
      </c>
      <c r="D56" s="201" t="s">
        <v>232</v>
      </c>
      <c r="E56" s="51" t="s">
        <v>268</v>
      </c>
      <c r="F56" s="201" t="s">
        <v>77</v>
      </c>
      <c r="G56" s="201" t="s">
        <v>77</v>
      </c>
      <c r="H56" s="114">
        <v>2008</v>
      </c>
      <c r="I56" s="123" t="s">
        <v>1211</v>
      </c>
      <c r="J56" s="123" t="s">
        <v>1211</v>
      </c>
      <c r="K56" s="111">
        <v>41337</v>
      </c>
      <c r="L56" s="201" t="s">
        <v>55</v>
      </c>
      <c r="M56" s="51"/>
      <c r="N56" s="201" t="s">
        <v>79</v>
      </c>
      <c r="O56" s="201" t="s">
        <v>80</v>
      </c>
      <c r="P56" s="201" t="s">
        <v>81</v>
      </c>
      <c r="Q56" s="51" t="s">
        <v>240</v>
      </c>
      <c r="R56" s="123"/>
      <c r="S56" s="201" t="s">
        <v>233</v>
      </c>
      <c r="T56" s="51"/>
      <c r="U56" s="51" t="s">
        <v>61</v>
      </c>
      <c r="V56" s="44" t="s">
        <v>62</v>
      </c>
      <c r="W56" s="201" t="s">
        <v>63</v>
      </c>
      <c r="X56" s="201" t="s">
        <v>241</v>
      </c>
      <c r="Y56" s="201" t="s">
        <v>242</v>
      </c>
      <c r="Z56" s="201" t="s">
        <v>65</v>
      </c>
      <c r="AA56" s="201" t="s">
        <v>85</v>
      </c>
      <c r="AB56" s="51"/>
      <c r="AC56" s="201" t="s">
        <v>234</v>
      </c>
      <c r="AD56" s="197" t="s">
        <v>309</v>
      </c>
      <c r="AE56" s="197" t="s">
        <v>310</v>
      </c>
      <c r="AF56" s="51" t="s">
        <v>243</v>
      </c>
      <c r="AG56" s="134">
        <v>30</v>
      </c>
      <c r="AH56" s="51" t="s">
        <v>142</v>
      </c>
      <c r="AI56" s="114">
        <v>95501</v>
      </c>
      <c r="AJ56" s="51" t="s">
        <v>82</v>
      </c>
      <c r="AK56" s="51" t="s">
        <v>244</v>
      </c>
      <c r="AL56" s="51" t="s">
        <v>245</v>
      </c>
      <c r="AM56" s="26" t="s">
        <v>311</v>
      </c>
      <c r="AN56" s="51" t="s">
        <v>246</v>
      </c>
      <c r="AO56" s="134">
        <v>10</v>
      </c>
      <c r="AP56" s="201" t="s">
        <v>94</v>
      </c>
      <c r="AQ56" s="201" t="s">
        <v>72</v>
      </c>
      <c r="AR56" s="51" t="s">
        <v>269</v>
      </c>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94"/>
    </row>
    <row r="57" spans="1:89" s="85" customFormat="1" ht="25.5" hidden="1" outlineLevel="1">
      <c r="A57" s="51" t="s">
        <v>270</v>
      </c>
      <c r="B57" s="51" t="s">
        <v>271</v>
      </c>
      <c r="C57" s="51" t="s">
        <v>272</v>
      </c>
      <c r="D57" s="201" t="s">
        <v>232</v>
      </c>
      <c r="E57" s="51" t="s">
        <v>268</v>
      </c>
      <c r="F57" s="201" t="s">
        <v>77</v>
      </c>
      <c r="G57" s="201" t="s">
        <v>77</v>
      </c>
      <c r="H57" s="114">
        <v>2008</v>
      </c>
      <c r="I57" s="123" t="s">
        <v>1211</v>
      </c>
      <c r="J57" s="123" t="s">
        <v>1211</v>
      </c>
      <c r="K57" s="111">
        <v>41337</v>
      </c>
      <c r="L57" s="201" t="s">
        <v>55</v>
      </c>
      <c r="M57" s="51"/>
      <c r="N57" s="201" t="s">
        <v>79</v>
      </c>
      <c r="O57" s="201" t="s">
        <v>80</v>
      </c>
      <c r="P57" s="201" t="s">
        <v>81</v>
      </c>
      <c r="Q57" s="51" t="s">
        <v>240</v>
      </c>
      <c r="R57" s="123"/>
      <c r="S57" s="201" t="s">
        <v>233</v>
      </c>
      <c r="T57" s="51"/>
      <c r="U57" s="51" t="s">
        <v>61</v>
      </c>
      <c r="V57" s="44" t="s">
        <v>62</v>
      </c>
      <c r="W57" s="201" t="s">
        <v>63</v>
      </c>
      <c r="X57" s="201" t="s">
        <v>241</v>
      </c>
      <c r="Y57" s="201" t="s">
        <v>242</v>
      </c>
      <c r="Z57" s="201" t="s">
        <v>65</v>
      </c>
      <c r="AA57" s="201" t="s">
        <v>85</v>
      </c>
      <c r="AB57" s="51"/>
      <c r="AC57" s="201" t="s">
        <v>234</v>
      </c>
      <c r="AD57" s="197" t="s">
        <v>309</v>
      </c>
      <c r="AE57" s="197" t="s">
        <v>310</v>
      </c>
      <c r="AF57" s="51" t="s">
        <v>243</v>
      </c>
      <c r="AG57" s="134">
        <v>30</v>
      </c>
      <c r="AH57" s="51" t="s">
        <v>142</v>
      </c>
      <c r="AI57" s="114">
        <v>95501</v>
      </c>
      <c r="AJ57" s="51" t="s">
        <v>82</v>
      </c>
      <c r="AK57" s="51" t="s">
        <v>244</v>
      </c>
      <c r="AL57" s="51" t="s">
        <v>245</v>
      </c>
      <c r="AM57" s="26" t="s">
        <v>311</v>
      </c>
      <c r="AN57" s="51" t="s">
        <v>246</v>
      </c>
      <c r="AO57" s="134">
        <v>10</v>
      </c>
      <c r="AP57" s="201" t="s">
        <v>94</v>
      </c>
      <c r="AQ57" s="201" t="s">
        <v>72</v>
      </c>
      <c r="AR57" s="51" t="s">
        <v>269</v>
      </c>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94"/>
    </row>
    <row r="58" spans="1:89" s="85" customFormat="1" ht="38.25" hidden="1" outlineLevel="1">
      <c r="A58" s="51" t="s">
        <v>273</v>
      </c>
      <c r="B58" s="51" t="s">
        <v>274</v>
      </c>
      <c r="C58" s="51" t="s">
        <v>275</v>
      </c>
      <c r="D58" s="201" t="s">
        <v>232</v>
      </c>
      <c r="E58" s="51" t="s">
        <v>268</v>
      </c>
      <c r="F58" s="201" t="s">
        <v>77</v>
      </c>
      <c r="G58" s="201" t="s">
        <v>77</v>
      </c>
      <c r="H58" s="114">
        <v>2008</v>
      </c>
      <c r="I58" s="123" t="s">
        <v>1211</v>
      </c>
      <c r="J58" s="123" t="s">
        <v>1211</v>
      </c>
      <c r="K58" s="111">
        <v>41337</v>
      </c>
      <c r="L58" s="201" t="s">
        <v>55</v>
      </c>
      <c r="M58" s="51"/>
      <c r="N58" s="201" t="s">
        <v>79</v>
      </c>
      <c r="O58" s="201" t="s">
        <v>80</v>
      </c>
      <c r="P58" s="201" t="s">
        <v>81</v>
      </c>
      <c r="Q58" s="51" t="s">
        <v>240</v>
      </c>
      <c r="R58" s="123"/>
      <c r="S58" s="201" t="s">
        <v>233</v>
      </c>
      <c r="T58" s="51"/>
      <c r="U58" s="51" t="s">
        <v>61</v>
      </c>
      <c r="V58" s="44" t="s">
        <v>62</v>
      </c>
      <c r="W58" s="201" t="s">
        <v>63</v>
      </c>
      <c r="X58" s="201" t="s">
        <v>241</v>
      </c>
      <c r="Y58" s="201" t="s">
        <v>242</v>
      </c>
      <c r="Z58" s="201" t="s">
        <v>65</v>
      </c>
      <c r="AA58" s="201" t="s">
        <v>85</v>
      </c>
      <c r="AB58" s="51"/>
      <c r="AC58" s="201" t="s">
        <v>234</v>
      </c>
      <c r="AD58" s="197" t="s">
        <v>309</v>
      </c>
      <c r="AE58" s="197" t="s">
        <v>310</v>
      </c>
      <c r="AF58" s="51" t="s">
        <v>243</v>
      </c>
      <c r="AG58" s="134">
        <v>30</v>
      </c>
      <c r="AH58" s="51" t="s">
        <v>142</v>
      </c>
      <c r="AI58" s="114">
        <v>95501</v>
      </c>
      <c r="AJ58" s="51" t="s">
        <v>82</v>
      </c>
      <c r="AK58" s="51" t="s">
        <v>244</v>
      </c>
      <c r="AL58" s="51" t="s">
        <v>245</v>
      </c>
      <c r="AM58" s="26" t="s">
        <v>311</v>
      </c>
      <c r="AN58" s="51" t="s">
        <v>246</v>
      </c>
      <c r="AO58" s="134">
        <v>10</v>
      </c>
      <c r="AP58" s="201" t="s">
        <v>94</v>
      </c>
      <c r="AQ58" s="201" t="s">
        <v>72</v>
      </c>
      <c r="AR58" s="51" t="s">
        <v>269</v>
      </c>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94"/>
    </row>
    <row r="59" spans="1:89" s="85" customFormat="1" ht="51" hidden="1" outlineLevel="1">
      <c r="A59" s="51" t="s">
        <v>276</v>
      </c>
      <c r="B59" s="51" t="s">
        <v>277</v>
      </c>
      <c r="C59" s="51" t="s">
        <v>278</v>
      </c>
      <c r="D59" s="201" t="s">
        <v>232</v>
      </c>
      <c r="E59" s="51" t="s">
        <v>268</v>
      </c>
      <c r="F59" s="201" t="s">
        <v>77</v>
      </c>
      <c r="G59" s="201" t="s">
        <v>77</v>
      </c>
      <c r="H59" s="114">
        <v>2008</v>
      </c>
      <c r="I59" s="123" t="s">
        <v>1211</v>
      </c>
      <c r="J59" s="123" t="s">
        <v>1211</v>
      </c>
      <c r="K59" s="111">
        <v>41337</v>
      </c>
      <c r="L59" s="201" t="s">
        <v>55</v>
      </c>
      <c r="M59" s="51"/>
      <c r="N59" s="201" t="s">
        <v>79</v>
      </c>
      <c r="O59" s="201" t="s">
        <v>80</v>
      </c>
      <c r="P59" s="201" t="s">
        <v>81</v>
      </c>
      <c r="Q59" s="51" t="s">
        <v>240</v>
      </c>
      <c r="R59" s="123"/>
      <c r="S59" s="201" t="s">
        <v>233</v>
      </c>
      <c r="T59" s="51"/>
      <c r="U59" s="51" t="s">
        <v>61</v>
      </c>
      <c r="V59" s="44" t="s">
        <v>62</v>
      </c>
      <c r="W59" s="201" t="s">
        <v>63</v>
      </c>
      <c r="X59" s="201" t="s">
        <v>241</v>
      </c>
      <c r="Y59" s="201" t="s">
        <v>242</v>
      </c>
      <c r="Z59" s="201" t="s">
        <v>65</v>
      </c>
      <c r="AA59" s="201" t="s">
        <v>85</v>
      </c>
      <c r="AB59" s="51"/>
      <c r="AC59" s="201" t="s">
        <v>234</v>
      </c>
      <c r="AD59" s="197" t="s">
        <v>309</v>
      </c>
      <c r="AE59" s="197" t="s">
        <v>310</v>
      </c>
      <c r="AF59" s="51" t="s">
        <v>243</v>
      </c>
      <c r="AG59" s="134">
        <v>30</v>
      </c>
      <c r="AH59" s="51" t="s">
        <v>142</v>
      </c>
      <c r="AI59" s="114">
        <v>95501</v>
      </c>
      <c r="AJ59" s="51" t="s">
        <v>82</v>
      </c>
      <c r="AK59" s="51" t="s">
        <v>244</v>
      </c>
      <c r="AL59" s="51" t="s">
        <v>245</v>
      </c>
      <c r="AM59" s="26" t="s">
        <v>311</v>
      </c>
      <c r="AN59" s="51" t="s">
        <v>246</v>
      </c>
      <c r="AO59" s="134">
        <v>10</v>
      </c>
      <c r="AP59" s="201" t="s">
        <v>94</v>
      </c>
      <c r="AQ59" s="201" t="s">
        <v>72</v>
      </c>
      <c r="AR59" s="51" t="s">
        <v>269</v>
      </c>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94"/>
    </row>
    <row r="60" spans="1:89" s="85" customFormat="1" ht="51" hidden="1" outlineLevel="1">
      <c r="A60" s="51" t="s">
        <v>279</v>
      </c>
      <c r="B60" s="51" t="s">
        <v>280</v>
      </c>
      <c r="C60" s="51" t="s">
        <v>281</v>
      </c>
      <c r="D60" s="201" t="s">
        <v>232</v>
      </c>
      <c r="E60" s="51" t="s">
        <v>268</v>
      </c>
      <c r="F60" s="201" t="s">
        <v>77</v>
      </c>
      <c r="G60" s="201" t="s">
        <v>77</v>
      </c>
      <c r="H60" s="114">
        <v>2008</v>
      </c>
      <c r="I60" s="123" t="s">
        <v>1211</v>
      </c>
      <c r="J60" s="123" t="s">
        <v>1211</v>
      </c>
      <c r="K60" s="111">
        <v>41337</v>
      </c>
      <c r="L60" s="201" t="s">
        <v>55</v>
      </c>
      <c r="M60" s="51"/>
      <c r="N60" s="201" t="s">
        <v>79</v>
      </c>
      <c r="O60" s="201" t="s">
        <v>80</v>
      </c>
      <c r="P60" s="201" t="s">
        <v>81</v>
      </c>
      <c r="Q60" s="51" t="s">
        <v>240</v>
      </c>
      <c r="R60" s="123"/>
      <c r="S60" s="201" t="s">
        <v>233</v>
      </c>
      <c r="T60" s="51"/>
      <c r="U60" s="51" t="s">
        <v>61</v>
      </c>
      <c r="V60" s="44" t="s">
        <v>62</v>
      </c>
      <c r="W60" s="201" t="s">
        <v>63</v>
      </c>
      <c r="X60" s="201" t="s">
        <v>241</v>
      </c>
      <c r="Y60" s="201" t="s">
        <v>242</v>
      </c>
      <c r="Z60" s="201" t="s">
        <v>65</v>
      </c>
      <c r="AA60" s="201" t="s">
        <v>85</v>
      </c>
      <c r="AB60" s="51"/>
      <c r="AC60" s="201" t="s">
        <v>234</v>
      </c>
      <c r="AD60" s="197" t="s">
        <v>309</v>
      </c>
      <c r="AE60" s="197" t="s">
        <v>310</v>
      </c>
      <c r="AF60" s="51" t="s">
        <v>243</v>
      </c>
      <c r="AG60" s="134">
        <v>30</v>
      </c>
      <c r="AH60" s="51" t="s">
        <v>142</v>
      </c>
      <c r="AI60" s="114">
        <v>95501</v>
      </c>
      <c r="AJ60" s="51" t="s">
        <v>82</v>
      </c>
      <c r="AK60" s="51" t="s">
        <v>244</v>
      </c>
      <c r="AL60" s="51" t="s">
        <v>245</v>
      </c>
      <c r="AM60" s="26" t="s">
        <v>311</v>
      </c>
      <c r="AN60" s="51" t="s">
        <v>246</v>
      </c>
      <c r="AO60" s="134">
        <v>10</v>
      </c>
      <c r="AP60" s="201" t="s">
        <v>94</v>
      </c>
      <c r="AQ60" s="201" t="s">
        <v>72</v>
      </c>
      <c r="AR60" s="51" t="s">
        <v>269</v>
      </c>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94"/>
    </row>
    <row r="61" spans="1:89" s="85" customFormat="1" ht="59.25" customHeight="1" hidden="1" outlineLevel="1">
      <c r="A61" s="51" t="s">
        <v>282</v>
      </c>
      <c r="B61" s="51" t="s">
        <v>283</v>
      </c>
      <c r="C61" s="51" t="s">
        <v>284</v>
      </c>
      <c r="D61" s="201" t="s">
        <v>232</v>
      </c>
      <c r="E61" s="51" t="s">
        <v>285</v>
      </c>
      <c r="F61" s="201" t="s">
        <v>77</v>
      </c>
      <c r="G61" s="201" t="s">
        <v>77</v>
      </c>
      <c r="H61" s="114">
        <v>2009</v>
      </c>
      <c r="I61" s="124">
        <v>40456</v>
      </c>
      <c r="J61" s="123" t="s">
        <v>1211</v>
      </c>
      <c r="K61" s="111">
        <v>41337</v>
      </c>
      <c r="L61" s="201" t="s">
        <v>55</v>
      </c>
      <c r="M61" s="51"/>
      <c r="N61" s="201" t="s">
        <v>79</v>
      </c>
      <c r="O61" s="201" t="s">
        <v>80</v>
      </c>
      <c r="P61" s="201" t="s">
        <v>81</v>
      </c>
      <c r="Q61" s="51" t="s">
        <v>240</v>
      </c>
      <c r="R61" s="123"/>
      <c r="S61" s="201" t="s">
        <v>235</v>
      </c>
      <c r="T61" s="51"/>
      <c r="U61" s="51" t="s">
        <v>286</v>
      </c>
      <c r="V61" s="44" t="s">
        <v>62</v>
      </c>
      <c r="W61" s="201" t="s">
        <v>252</v>
      </c>
      <c r="X61" s="201" t="s">
        <v>241</v>
      </c>
      <c r="Y61" s="201" t="s">
        <v>242</v>
      </c>
      <c r="Z61" s="201" t="s">
        <v>65</v>
      </c>
      <c r="AA61" s="201" t="s">
        <v>85</v>
      </c>
      <c r="AB61" s="51"/>
      <c r="AC61" s="201" t="s">
        <v>234</v>
      </c>
      <c r="AD61" s="197" t="s">
        <v>309</v>
      </c>
      <c r="AE61" s="197" t="s">
        <v>310</v>
      </c>
      <c r="AF61" s="51" t="s">
        <v>243</v>
      </c>
      <c r="AG61" s="134">
        <v>30</v>
      </c>
      <c r="AH61" s="51" t="s">
        <v>142</v>
      </c>
      <c r="AI61" s="114">
        <v>95501</v>
      </c>
      <c r="AJ61" s="51" t="s">
        <v>82</v>
      </c>
      <c r="AK61" s="51" t="s">
        <v>244</v>
      </c>
      <c r="AL61" s="51" t="s">
        <v>245</v>
      </c>
      <c r="AM61" s="26" t="s">
        <v>311</v>
      </c>
      <c r="AN61" s="51" t="s">
        <v>246</v>
      </c>
      <c r="AO61" s="134">
        <v>10</v>
      </c>
      <c r="AP61" s="201" t="s">
        <v>94</v>
      </c>
      <c r="AQ61" s="201" t="s">
        <v>72</v>
      </c>
      <c r="AR61" s="51" t="s">
        <v>287</v>
      </c>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94"/>
    </row>
    <row r="62" spans="1:89" s="85" customFormat="1" ht="60" customHeight="1" hidden="1" outlineLevel="1">
      <c r="A62" s="51" t="s">
        <v>288</v>
      </c>
      <c r="B62" s="51" t="s">
        <v>289</v>
      </c>
      <c r="C62" s="51" t="s">
        <v>290</v>
      </c>
      <c r="D62" s="201" t="s">
        <v>232</v>
      </c>
      <c r="E62" s="51" t="s">
        <v>285</v>
      </c>
      <c r="F62" s="201" t="s">
        <v>77</v>
      </c>
      <c r="G62" s="201" t="s">
        <v>77</v>
      </c>
      <c r="H62" s="114">
        <v>2009</v>
      </c>
      <c r="I62" s="124">
        <v>40456</v>
      </c>
      <c r="J62" s="123" t="s">
        <v>1211</v>
      </c>
      <c r="K62" s="111">
        <v>41337</v>
      </c>
      <c r="L62" s="201" t="s">
        <v>55</v>
      </c>
      <c r="M62" s="51"/>
      <c r="N62" s="201" t="s">
        <v>79</v>
      </c>
      <c r="O62" s="201" t="s">
        <v>80</v>
      </c>
      <c r="P62" s="201" t="s">
        <v>81</v>
      </c>
      <c r="Q62" s="51" t="s">
        <v>240</v>
      </c>
      <c r="R62" s="123"/>
      <c r="S62" s="201" t="s">
        <v>235</v>
      </c>
      <c r="T62" s="51"/>
      <c r="U62" s="51" t="s">
        <v>291</v>
      </c>
      <c r="V62" s="44" t="s">
        <v>62</v>
      </c>
      <c r="W62" s="201" t="s">
        <v>252</v>
      </c>
      <c r="X62" s="201" t="s">
        <v>241</v>
      </c>
      <c r="Y62" s="201" t="s">
        <v>242</v>
      </c>
      <c r="Z62" s="201" t="s">
        <v>65</v>
      </c>
      <c r="AA62" s="201" t="s">
        <v>85</v>
      </c>
      <c r="AB62" s="51"/>
      <c r="AC62" s="201" t="s">
        <v>234</v>
      </c>
      <c r="AD62" s="197" t="s">
        <v>309</v>
      </c>
      <c r="AE62" s="197" t="s">
        <v>310</v>
      </c>
      <c r="AF62" s="51" t="s">
        <v>243</v>
      </c>
      <c r="AG62" s="134">
        <v>30</v>
      </c>
      <c r="AH62" s="51" t="s">
        <v>142</v>
      </c>
      <c r="AI62" s="114">
        <v>95501</v>
      </c>
      <c r="AJ62" s="51" t="s">
        <v>82</v>
      </c>
      <c r="AK62" s="51" t="s">
        <v>244</v>
      </c>
      <c r="AL62" s="51" t="s">
        <v>245</v>
      </c>
      <c r="AM62" s="26" t="s">
        <v>311</v>
      </c>
      <c r="AN62" s="51" t="s">
        <v>246</v>
      </c>
      <c r="AO62" s="134">
        <v>10</v>
      </c>
      <c r="AP62" s="201" t="s">
        <v>94</v>
      </c>
      <c r="AQ62" s="201" t="s">
        <v>72</v>
      </c>
      <c r="AR62" s="51" t="s">
        <v>287</v>
      </c>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94"/>
    </row>
    <row r="63" spans="1:89" s="85" customFormat="1" ht="53.25" customHeight="1" hidden="1" outlineLevel="1">
      <c r="A63" s="51" t="s">
        <v>292</v>
      </c>
      <c r="B63" s="51" t="s">
        <v>293</v>
      </c>
      <c r="C63" s="51" t="s">
        <v>294</v>
      </c>
      <c r="D63" s="201" t="s">
        <v>232</v>
      </c>
      <c r="E63" s="51" t="s">
        <v>285</v>
      </c>
      <c r="F63" s="201" t="s">
        <v>77</v>
      </c>
      <c r="G63" s="201" t="s">
        <v>77</v>
      </c>
      <c r="H63" s="114">
        <v>2009</v>
      </c>
      <c r="I63" s="124">
        <v>40456</v>
      </c>
      <c r="J63" s="123" t="s">
        <v>1211</v>
      </c>
      <c r="K63" s="111">
        <v>41337</v>
      </c>
      <c r="L63" s="201" t="s">
        <v>55</v>
      </c>
      <c r="M63" s="51"/>
      <c r="N63" s="201" t="s">
        <v>79</v>
      </c>
      <c r="O63" s="201" t="s">
        <v>80</v>
      </c>
      <c r="P63" s="201" t="s">
        <v>81</v>
      </c>
      <c r="Q63" s="51" t="s">
        <v>240</v>
      </c>
      <c r="R63" s="123"/>
      <c r="S63" s="201" t="s">
        <v>235</v>
      </c>
      <c r="T63" s="51"/>
      <c r="U63" s="51" t="s">
        <v>295</v>
      </c>
      <c r="V63" s="44" t="s">
        <v>62</v>
      </c>
      <c r="W63" s="201" t="s">
        <v>252</v>
      </c>
      <c r="X63" s="201" t="s">
        <v>241</v>
      </c>
      <c r="Y63" s="201" t="s">
        <v>242</v>
      </c>
      <c r="Z63" s="201" t="s">
        <v>65</v>
      </c>
      <c r="AA63" s="201" t="s">
        <v>85</v>
      </c>
      <c r="AB63" s="51"/>
      <c r="AC63" s="201" t="s">
        <v>234</v>
      </c>
      <c r="AD63" s="197" t="s">
        <v>309</v>
      </c>
      <c r="AE63" s="197" t="s">
        <v>310</v>
      </c>
      <c r="AF63" s="51" t="s">
        <v>243</v>
      </c>
      <c r="AG63" s="134">
        <v>30</v>
      </c>
      <c r="AH63" s="51" t="s">
        <v>142</v>
      </c>
      <c r="AI63" s="114">
        <v>95501</v>
      </c>
      <c r="AJ63" s="51" t="s">
        <v>82</v>
      </c>
      <c r="AK63" s="51" t="s">
        <v>244</v>
      </c>
      <c r="AL63" s="51" t="s">
        <v>245</v>
      </c>
      <c r="AM63" s="26" t="s">
        <v>311</v>
      </c>
      <c r="AN63" s="51" t="s">
        <v>246</v>
      </c>
      <c r="AO63" s="134">
        <v>10</v>
      </c>
      <c r="AP63" s="201" t="s">
        <v>94</v>
      </c>
      <c r="AQ63" s="201" t="s">
        <v>72</v>
      </c>
      <c r="AR63" s="51" t="s">
        <v>287</v>
      </c>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94"/>
    </row>
    <row r="64" spans="1:89" s="85" customFormat="1" ht="55.5" customHeight="1" hidden="1" outlineLevel="1">
      <c r="A64" s="51" t="s">
        <v>296</v>
      </c>
      <c r="B64" s="51" t="s">
        <v>297</v>
      </c>
      <c r="C64" s="51" t="s">
        <v>298</v>
      </c>
      <c r="D64" s="201" t="s">
        <v>232</v>
      </c>
      <c r="E64" s="51" t="s">
        <v>285</v>
      </c>
      <c r="F64" s="201" t="s">
        <v>77</v>
      </c>
      <c r="G64" s="201" t="s">
        <v>77</v>
      </c>
      <c r="H64" s="114">
        <v>2009</v>
      </c>
      <c r="I64" s="124">
        <v>40456</v>
      </c>
      <c r="J64" s="123" t="s">
        <v>1211</v>
      </c>
      <c r="K64" s="111">
        <v>41337</v>
      </c>
      <c r="L64" s="201" t="s">
        <v>55</v>
      </c>
      <c r="M64" s="51"/>
      <c r="N64" s="201" t="s">
        <v>79</v>
      </c>
      <c r="O64" s="201" t="s">
        <v>80</v>
      </c>
      <c r="P64" s="201" t="s">
        <v>81</v>
      </c>
      <c r="Q64" s="51" t="s">
        <v>240</v>
      </c>
      <c r="R64" s="123"/>
      <c r="S64" s="201" t="s">
        <v>235</v>
      </c>
      <c r="T64" s="51"/>
      <c r="U64" s="51" t="s">
        <v>299</v>
      </c>
      <c r="V64" s="44" t="s">
        <v>62</v>
      </c>
      <c r="W64" s="201" t="s">
        <v>252</v>
      </c>
      <c r="X64" s="201" t="s">
        <v>241</v>
      </c>
      <c r="Y64" s="201" t="s">
        <v>242</v>
      </c>
      <c r="Z64" s="201" t="s">
        <v>65</v>
      </c>
      <c r="AA64" s="201" t="s">
        <v>85</v>
      </c>
      <c r="AB64" s="51"/>
      <c r="AC64" s="201" t="s">
        <v>234</v>
      </c>
      <c r="AD64" s="197" t="s">
        <v>309</v>
      </c>
      <c r="AE64" s="197" t="s">
        <v>310</v>
      </c>
      <c r="AF64" s="51" t="s">
        <v>243</v>
      </c>
      <c r="AG64" s="134">
        <v>30</v>
      </c>
      <c r="AH64" s="51" t="s">
        <v>142</v>
      </c>
      <c r="AI64" s="114">
        <v>95501</v>
      </c>
      <c r="AJ64" s="51" t="s">
        <v>82</v>
      </c>
      <c r="AK64" s="51" t="s">
        <v>244</v>
      </c>
      <c r="AL64" s="51" t="s">
        <v>245</v>
      </c>
      <c r="AM64" s="26" t="s">
        <v>311</v>
      </c>
      <c r="AN64" s="51" t="s">
        <v>246</v>
      </c>
      <c r="AO64" s="134">
        <v>10</v>
      </c>
      <c r="AP64" s="201" t="s">
        <v>94</v>
      </c>
      <c r="AQ64" s="201" t="s">
        <v>72</v>
      </c>
      <c r="AR64" s="51" t="s">
        <v>287</v>
      </c>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94"/>
    </row>
    <row r="65" spans="1:89" s="85" customFormat="1" ht="86.25" customHeight="1" hidden="1" outlineLevel="1">
      <c r="A65" s="197" t="s">
        <v>300</v>
      </c>
      <c r="B65" s="197" t="s">
        <v>301</v>
      </c>
      <c r="C65" s="197" t="s">
        <v>302</v>
      </c>
      <c r="D65" s="44" t="s">
        <v>232</v>
      </c>
      <c r="E65" s="197" t="s">
        <v>303</v>
      </c>
      <c r="F65" s="44" t="s">
        <v>304</v>
      </c>
      <c r="G65" s="44" t="s">
        <v>304</v>
      </c>
      <c r="H65" s="197" t="s">
        <v>305</v>
      </c>
      <c r="I65" s="109">
        <v>40456</v>
      </c>
      <c r="J65" s="200" t="s">
        <v>1211</v>
      </c>
      <c r="K65" s="200" t="s">
        <v>1212</v>
      </c>
      <c r="L65" s="44" t="s">
        <v>306</v>
      </c>
      <c r="M65" s="197"/>
      <c r="N65" s="201" t="s">
        <v>79</v>
      </c>
      <c r="O65" s="201" t="s">
        <v>80</v>
      </c>
      <c r="P65" s="44" t="s">
        <v>81</v>
      </c>
      <c r="Q65" s="51" t="s">
        <v>240</v>
      </c>
      <c r="R65" s="123"/>
      <c r="S65" s="44" t="s">
        <v>235</v>
      </c>
      <c r="T65" s="197"/>
      <c r="U65" s="197" t="s">
        <v>308</v>
      </c>
      <c r="V65" s="44" t="s">
        <v>62</v>
      </c>
      <c r="W65" s="44" t="s">
        <v>252</v>
      </c>
      <c r="X65" s="44" t="s">
        <v>83</v>
      </c>
      <c r="Y65" s="201" t="s">
        <v>242</v>
      </c>
      <c r="Z65" s="44" t="s">
        <v>65</v>
      </c>
      <c r="AA65" s="44" t="s">
        <v>85</v>
      </c>
      <c r="AB65" s="197"/>
      <c r="AC65" s="44" t="s">
        <v>234</v>
      </c>
      <c r="AD65" s="197" t="s">
        <v>309</v>
      </c>
      <c r="AE65" s="197" t="s">
        <v>310</v>
      </c>
      <c r="AF65" s="197" t="s">
        <v>243</v>
      </c>
      <c r="AG65" s="541">
        <v>30</v>
      </c>
      <c r="AH65" s="197" t="s">
        <v>142</v>
      </c>
      <c r="AI65" s="198">
        <v>95501</v>
      </c>
      <c r="AJ65" s="51" t="s">
        <v>82</v>
      </c>
      <c r="AK65" s="197">
        <v>25314258</v>
      </c>
      <c r="AL65" s="197">
        <v>25380688</v>
      </c>
      <c r="AM65" s="26" t="s">
        <v>311</v>
      </c>
      <c r="AN65" s="26" t="s">
        <v>312</v>
      </c>
      <c r="AO65" s="541">
        <v>10</v>
      </c>
      <c r="AP65" s="201" t="s">
        <v>94</v>
      </c>
      <c r="AQ65" s="201" t="s">
        <v>72</v>
      </c>
      <c r="AR65" s="197" t="s">
        <v>1242</v>
      </c>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94"/>
    </row>
    <row r="66" spans="1:89" s="85" customFormat="1" ht="77.25" customHeight="1" hidden="1" outlineLevel="1">
      <c r="A66" s="197" t="s">
        <v>300</v>
      </c>
      <c r="B66" s="197" t="s">
        <v>325</v>
      </c>
      <c r="C66" s="197" t="s">
        <v>326</v>
      </c>
      <c r="D66" s="44" t="s">
        <v>232</v>
      </c>
      <c r="E66" s="197" t="s">
        <v>303</v>
      </c>
      <c r="F66" s="44" t="s">
        <v>304</v>
      </c>
      <c r="G66" s="44" t="s">
        <v>304</v>
      </c>
      <c r="H66" s="197" t="s">
        <v>305</v>
      </c>
      <c r="I66" s="109">
        <v>40456</v>
      </c>
      <c r="J66" s="200" t="s">
        <v>1211</v>
      </c>
      <c r="K66" s="200" t="s">
        <v>1212</v>
      </c>
      <c r="L66" s="44" t="s">
        <v>306</v>
      </c>
      <c r="M66" s="197"/>
      <c r="N66" s="201" t="s">
        <v>307</v>
      </c>
      <c r="O66" s="201" t="s">
        <v>58</v>
      </c>
      <c r="P66" s="44" t="s">
        <v>81</v>
      </c>
      <c r="Q66" s="51" t="s">
        <v>240</v>
      </c>
      <c r="R66" s="123"/>
      <c r="S66" s="44" t="s">
        <v>235</v>
      </c>
      <c r="T66" s="197"/>
      <c r="U66" s="197" t="s">
        <v>308</v>
      </c>
      <c r="V66" s="44" t="s">
        <v>62</v>
      </c>
      <c r="W66" s="44" t="s">
        <v>252</v>
      </c>
      <c r="X66" s="44" t="s">
        <v>83</v>
      </c>
      <c r="Y66" s="201" t="s">
        <v>242</v>
      </c>
      <c r="Z66" s="44" t="s">
        <v>65</v>
      </c>
      <c r="AA66" s="44" t="s">
        <v>85</v>
      </c>
      <c r="AB66" s="197"/>
      <c r="AC66" s="44" t="s">
        <v>234</v>
      </c>
      <c r="AD66" s="197" t="s">
        <v>309</v>
      </c>
      <c r="AE66" s="197" t="s">
        <v>310</v>
      </c>
      <c r="AF66" s="197" t="s">
        <v>243</v>
      </c>
      <c r="AG66" s="541">
        <v>30</v>
      </c>
      <c r="AH66" s="197" t="s">
        <v>142</v>
      </c>
      <c r="AI66" s="198">
        <v>95501</v>
      </c>
      <c r="AJ66" s="51" t="s">
        <v>82</v>
      </c>
      <c r="AK66" s="197">
        <v>25314258</v>
      </c>
      <c r="AL66" s="197">
        <v>25380688</v>
      </c>
      <c r="AM66" s="26" t="s">
        <v>311</v>
      </c>
      <c r="AN66" s="26" t="s">
        <v>312</v>
      </c>
      <c r="AO66" s="541">
        <v>10</v>
      </c>
      <c r="AP66" s="201" t="s">
        <v>94</v>
      </c>
      <c r="AQ66" s="201" t="s">
        <v>72</v>
      </c>
      <c r="AR66" s="197" t="s">
        <v>1242</v>
      </c>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94"/>
    </row>
    <row r="67" spans="1:89" s="85" customFormat="1" ht="25.5" hidden="1" outlineLevel="1">
      <c r="A67" s="197" t="s">
        <v>327</v>
      </c>
      <c r="B67" s="197" t="s">
        <v>328</v>
      </c>
      <c r="C67" s="197" t="s">
        <v>329</v>
      </c>
      <c r="D67" s="44" t="s">
        <v>232</v>
      </c>
      <c r="E67" s="197" t="s">
        <v>303</v>
      </c>
      <c r="F67" s="44" t="s">
        <v>304</v>
      </c>
      <c r="G67" s="44" t="s">
        <v>304</v>
      </c>
      <c r="H67" s="197" t="s">
        <v>305</v>
      </c>
      <c r="I67" s="109">
        <v>40456</v>
      </c>
      <c r="J67" s="200" t="s">
        <v>1211</v>
      </c>
      <c r="K67" s="200" t="s">
        <v>1212</v>
      </c>
      <c r="L67" s="44" t="s">
        <v>306</v>
      </c>
      <c r="M67" s="197"/>
      <c r="N67" s="201" t="s">
        <v>307</v>
      </c>
      <c r="O67" s="201" t="s">
        <v>58</v>
      </c>
      <c r="P67" s="44" t="s">
        <v>81</v>
      </c>
      <c r="Q67" s="51" t="s">
        <v>240</v>
      </c>
      <c r="R67" s="123"/>
      <c r="S67" s="44" t="s">
        <v>233</v>
      </c>
      <c r="T67" s="197"/>
      <c r="U67" s="197" t="s">
        <v>61</v>
      </c>
      <c r="V67" s="44" t="s">
        <v>62</v>
      </c>
      <c r="W67" s="44" t="s">
        <v>252</v>
      </c>
      <c r="X67" s="44" t="s">
        <v>83</v>
      </c>
      <c r="Y67" s="201" t="s">
        <v>242</v>
      </c>
      <c r="Z67" s="44" t="s">
        <v>65</v>
      </c>
      <c r="AA67" s="44" t="s">
        <v>85</v>
      </c>
      <c r="AB67" s="197"/>
      <c r="AC67" s="44" t="s">
        <v>234</v>
      </c>
      <c r="AD67" s="197" t="s">
        <v>309</v>
      </c>
      <c r="AE67" s="197" t="s">
        <v>310</v>
      </c>
      <c r="AF67" s="197" t="s">
        <v>243</v>
      </c>
      <c r="AG67" s="541">
        <v>30</v>
      </c>
      <c r="AH67" s="197" t="s">
        <v>142</v>
      </c>
      <c r="AI67" s="198">
        <v>95501</v>
      </c>
      <c r="AJ67" s="51" t="s">
        <v>82</v>
      </c>
      <c r="AK67" s="197">
        <v>25314258</v>
      </c>
      <c r="AL67" s="197">
        <v>25380688</v>
      </c>
      <c r="AM67" s="26" t="s">
        <v>311</v>
      </c>
      <c r="AN67" s="26" t="s">
        <v>312</v>
      </c>
      <c r="AO67" s="541">
        <v>10</v>
      </c>
      <c r="AP67" s="201" t="s">
        <v>94</v>
      </c>
      <c r="AQ67" s="201" t="s">
        <v>72</v>
      </c>
      <c r="AR67" s="197"/>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94"/>
    </row>
    <row r="68" spans="1:89" s="85" customFormat="1" ht="25.5" hidden="1" outlineLevel="1">
      <c r="A68" s="197" t="s">
        <v>327</v>
      </c>
      <c r="B68" s="197" t="s">
        <v>315</v>
      </c>
      <c r="C68" s="197" t="s">
        <v>316</v>
      </c>
      <c r="D68" s="44" t="s">
        <v>232</v>
      </c>
      <c r="E68" s="197" t="s">
        <v>303</v>
      </c>
      <c r="F68" s="44" t="s">
        <v>304</v>
      </c>
      <c r="G68" s="44" t="s">
        <v>304</v>
      </c>
      <c r="H68" s="197" t="s">
        <v>305</v>
      </c>
      <c r="I68" s="109">
        <v>40456</v>
      </c>
      <c r="J68" s="200" t="s">
        <v>1211</v>
      </c>
      <c r="K68" s="200" t="s">
        <v>1212</v>
      </c>
      <c r="L68" s="44" t="s">
        <v>306</v>
      </c>
      <c r="M68" s="197"/>
      <c r="N68" s="201" t="s">
        <v>307</v>
      </c>
      <c r="O68" s="201" t="s">
        <v>58</v>
      </c>
      <c r="P68" s="44" t="s">
        <v>81</v>
      </c>
      <c r="Q68" s="51" t="s">
        <v>240</v>
      </c>
      <c r="R68" s="123"/>
      <c r="S68" s="44" t="s">
        <v>233</v>
      </c>
      <c r="T68" s="197"/>
      <c r="U68" s="197" t="s">
        <v>61</v>
      </c>
      <c r="V68" s="44" t="s">
        <v>62</v>
      </c>
      <c r="W68" s="44" t="s">
        <v>252</v>
      </c>
      <c r="X68" s="44" t="s">
        <v>83</v>
      </c>
      <c r="Y68" s="201" t="s">
        <v>242</v>
      </c>
      <c r="Z68" s="44" t="s">
        <v>65</v>
      </c>
      <c r="AA68" s="44" t="s">
        <v>85</v>
      </c>
      <c r="AB68" s="197"/>
      <c r="AC68" s="44" t="s">
        <v>234</v>
      </c>
      <c r="AD68" s="197" t="s">
        <v>309</v>
      </c>
      <c r="AE68" s="197" t="s">
        <v>310</v>
      </c>
      <c r="AF68" s="197" t="s">
        <v>243</v>
      </c>
      <c r="AG68" s="541">
        <v>30</v>
      </c>
      <c r="AH68" s="197" t="s">
        <v>142</v>
      </c>
      <c r="AI68" s="198">
        <v>95501</v>
      </c>
      <c r="AJ68" s="51" t="s">
        <v>82</v>
      </c>
      <c r="AK68" s="197">
        <v>25314258</v>
      </c>
      <c r="AL68" s="197">
        <v>25380688</v>
      </c>
      <c r="AM68" s="26" t="s">
        <v>311</v>
      </c>
      <c r="AN68" s="26" t="s">
        <v>312</v>
      </c>
      <c r="AO68" s="541">
        <v>10</v>
      </c>
      <c r="AP68" s="201" t="s">
        <v>94</v>
      </c>
      <c r="AQ68" s="201" t="s">
        <v>72</v>
      </c>
      <c r="AR68" s="197"/>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94"/>
    </row>
    <row r="69" spans="1:89" s="85" customFormat="1" ht="25.5" hidden="1" outlineLevel="1">
      <c r="A69" s="197" t="s">
        <v>327</v>
      </c>
      <c r="B69" s="197" t="s">
        <v>323</v>
      </c>
      <c r="C69" s="197" t="s">
        <v>324</v>
      </c>
      <c r="D69" s="44" t="s">
        <v>232</v>
      </c>
      <c r="E69" s="197" t="s">
        <v>303</v>
      </c>
      <c r="F69" s="44" t="s">
        <v>304</v>
      </c>
      <c r="G69" s="44" t="s">
        <v>304</v>
      </c>
      <c r="H69" s="197" t="s">
        <v>305</v>
      </c>
      <c r="I69" s="109">
        <v>40456</v>
      </c>
      <c r="J69" s="200" t="s">
        <v>1211</v>
      </c>
      <c r="K69" s="200" t="s">
        <v>1212</v>
      </c>
      <c r="L69" s="44" t="s">
        <v>306</v>
      </c>
      <c r="M69" s="197"/>
      <c r="N69" s="201" t="s">
        <v>307</v>
      </c>
      <c r="O69" s="201" t="s">
        <v>58</v>
      </c>
      <c r="P69" s="44" t="s">
        <v>81</v>
      </c>
      <c r="Q69" s="51" t="s">
        <v>240</v>
      </c>
      <c r="R69" s="123"/>
      <c r="S69" s="44" t="s">
        <v>233</v>
      </c>
      <c r="T69" s="197"/>
      <c r="U69" s="197" t="s">
        <v>61</v>
      </c>
      <c r="V69" s="44" t="s">
        <v>62</v>
      </c>
      <c r="W69" s="44" t="s">
        <v>252</v>
      </c>
      <c r="X69" s="44" t="s">
        <v>83</v>
      </c>
      <c r="Y69" s="201" t="s">
        <v>242</v>
      </c>
      <c r="Z69" s="44" t="s">
        <v>65</v>
      </c>
      <c r="AA69" s="44" t="s">
        <v>85</v>
      </c>
      <c r="AB69" s="197"/>
      <c r="AC69" s="44" t="s">
        <v>234</v>
      </c>
      <c r="AD69" s="197" t="s">
        <v>309</v>
      </c>
      <c r="AE69" s="197" t="s">
        <v>310</v>
      </c>
      <c r="AF69" s="197" t="s">
        <v>243</v>
      </c>
      <c r="AG69" s="541">
        <v>30</v>
      </c>
      <c r="AH69" s="197" t="s">
        <v>142</v>
      </c>
      <c r="AI69" s="198">
        <v>95501</v>
      </c>
      <c r="AJ69" s="51" t="s">
        <v>82</v>
      </c>
      <c r="AK69" s="197">
        <v>25314258</v>
      </c>
      <c r="AL69" s="197">
        <v>25380688</v>
      </c>
      <c r="AM69" s="26" t="s">
        <v>311</v>
      </c>
      <c r="AN69" s="26" t="s">
        <v>312</v>
      </c>
      <c r="AO69" s="541">
        <v>10</v>
      </c>
      <c r="AP69" s="201" t="s">
        <v>94</v>
      </c>
      <c r="AQ69" s="201" t="s">
        <v>72</v>
      </c>
      <c r="AR69" s="197"/>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94"/>
    </row>
    <row r="70" spans="1:89" s="85" customFormat="1" ht="25.5" hidden="1" outlineLevel="1">
      <c r="A70" s="197" t="s">
        <v>327</v>
      </c>
      <c r="B70" s="197" t="s">
        <v>330</v>
      </c>
      <c r="C70" s="197" t="s">
        <v>320</v>
      </c>
      <c r="D70" s="44" t="s">
        <v>232</v>
      </c>
      <c r="E70" s="197" t="s">
        <v>303</v>
      </c>
      <c r="F70" s="44" t="s">
        <v>304</v>
      </c>
      <c r="G70" s="44" t="s">
        <v>304</v>
      </c>
      <c r="H70" s="197" t="s">
        <v>305</v>
      </c>
      <c r="I70" s="109">
        <v>40456</v>
      </c>
      <c r="J70" s="200" t="s">
        <v>1211</v>
      </c>
      <c r="K70" s="200" t="s">
        <v>1212</v>
      </c>
      <c r="L70" s="44" t="s">
        <v>306</v>
      </c>
      <c r="M70" s="197"/>
      <c r="N70" s="201" t="s">
        <v>307</v>
      </c>
      <c r="O70" s="201" t="s">
        <v>58</v>
      </c>
      <c r="P70" s="44" t="s">
        <v>81</v>
      </c>
      <c r="Q70" s="51" t="s">
        <v>240</v>
      </c>
      <c r="R70" s="123"/>
      <c r="S70" s="44" t="s">
        <v>233</v>
      </c>
      <c r="T70" s="197"/>
      <c r="U70" s="197" t="s">
        <v>61</v>
      </c>
      <c r="V70" s="44" t="s">
        <v>62</v>
      </c>
      <c r="W70" s="44" t="s">
        <v>63</v>
      </c>
      <c r="X70" s="44" t="s">
        <v>83</v>
      </c>
      <c r="Y70" s="201" t="s">
        <v>242</v>
      </c>
      <c r="Z70" s="44" t="s">
        <v>65</v>
      </c>
      <c r="AA70" s="44" t="s">
        <v>85</v>
      </c>
      <c r="AB70" s="197"/>
      <c r="AC70" s="44" t="s">
        <v>234</v>
      </c>
      <c r="AD70" s="197" t="s">
        <v>309</v>
      </c>
      <c r="AE70" s="197" t="s">
        <v>310</v>
      </c>
      <c r="AF70" s="197" t="s">
        <v>243</v>
      </c>
      <c r="AG70" s="541">
        <v>30</v>
      </c>
      <c r="AH70" s="197" t="s">
        <v>142</v>
      </c>
      <c r="AI70" s="198">
        <v>95501</v>
      </c>
      <c r="AJ70" s="51" t="s">
        <v>82</v>
      </c>
      <c r="AK70" s="197">
        <v>25314258</v>
      </c>
      <c r="AL70" s="197">
        <v>25380688</v>
      </c>
      <c r="AM70" s="26" t="s">
        <v>311</v>
      </c>
      <c r="AN70" s="26" t="s">
        <v>312</v>
      </c>
      <c r="AO70" s="541">
        <v>10</v>
      </c>
      <c r="AP70" s="201" t="s">
        <v>94</v>
      </c>
      <c r="AQ70" s="201" t="s">
        <v>72</v>
      </c>
      <c r="AR70" s="197"/>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94"/>
    </row>
    <row r="71" spans="1:89" s="85" customFormat="1" ht="25.5" hidden="1" outlineLevel="1">
      <c r="A71" s="197" t="s">
        <v>327</v>
      </c>
      <c r="B71" s="197" t="s">
        <v>321</v>
      </c>
      <c r="C71" s="197" t="s">
        <v>322</v>
      </c>
      <c r="D71" s="44" t="s">
        <v>232</v>
      </c>
      <c r="E71" s="197" t="s">
        <v>303</v>
      </c>
      <c r="F71" s="44" t="s">
        <v>304</v>
      </c>
      <c r="G71" s="44" t="s">
        <v>304</v>
      </c>
      <c r="H71" s="197" t="s">
        <v>305</v>
      </c>
      <c r="I71" s="109">
        <v>40456</v>
      </c>
      <c r="J71" s="200" t="s">
        <v>1211</v>
      </c>
      <c r="K71" s="200" t="s">
        <v>1212</v>
      </c>
      <c r="L71" s="44" t="s">
        <v>306</v>
      </c>
      <c r="M71" s="197"/>
      <c r="N71" s="201" t="s">
        <v>307</v>
      </c>
      <c r="O71" s="201" t="s">
        <v>58</v>
      </c>
      <c r="P71" s="44" t="s">
        <v>81</v>
      </c>
      <c r="Q71" s="51" t="s">
        <v>240</v>
      </c>
      <c r="R71" s="123"/>
      <c r="S71" s="44" t="s">
        <v>233</v>
      </c>
      <c r="T71" s="197"/>
      <c r="U71" s="197" t="s">
        <v>61</v>
      </c>
      <c r="V71" s="44" t="s">
        <v>62</v>
      </c>
      <c r="W71" s="44" t="s">
        <v>252</v>
      </c>
      <c r="X71" s="44" t="s">
        <v>83</v>
      </c>
      <c r="Y71" s="201" t="s">
        <v>242</v>
      </c>
      <c r="Z71" s="44" t="s">
        <v>65</v>
      </c>
      <c r="AA71" s="44" t="s">
        <v>85</v>
      </c>
      <c r="AB71" s="197"/>
      <c r="AC71" s="44" t="s">
        <v>234</v>
      </c>
      <c r="AD71" s="197" t="s">
        <v>309</v>
      </c>
      <c r="AE71" s="197" t="s">
        <v>310</v>
      </c>
      <c r="AF71" s="197" t="s">
        <v>243</v>
      </c>
      <c r="AG71" s="541">
        <v>30</v>
      </c>
      <c r="AH71" s="197" t="s">
        <v>142</v>
      </c>
      <c r="AI71" s="198">
        <v>95501</v>
      </c>
      <c r="AJ71" s="51" t="s">
        <v>82</v>
      </c>
      <c r="AK71" s="197">
        <v>25314258</v>
      </c>
      <c r="AL71" s="197">
        <v>25380688</v>
      </c>
      <c r="AM71" s="26" t="s">
        <v>311</v>
      </c>
      <c r="AN71" s="26" t="s">
        <v>312</v>
      </c>
      <c r="AO71" s="541">
        <v>10</v>
      </c>
      <c r="AP71" s="201" t="s">
        <v>94</v>
      </c>
      <c r="AQ71" s="201" t="s">
        <v>72</v>
      </c>
      <c r="AR71" s="197"/>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94"/>
    </row>
    <row r="72" spans="1:89" s="233" customFormat="1" ht="63.75" hidden="1" outlineLevel="1">
      <c r="A72" s="370" t="s">
        <v>300</v>
      </c>
      <c r="B72" s="370" t="s">
        <v>313</v>
      </c>
      <c r="C72" s="370" t="s">
        <v>314</v>
      </c>
      <c r="D72" s="372" t="s">
        <v>232</v>
      </c>
      <c r="E72" s="370" t="s">
        <v>303</v>
      </c>
      <c r="F72" s="372" t="s">
        <v>304</v>
      </c>
      <c r="G72" s="372" t="s">
        <v>304</v>
      </c>
      <c r="H72" s="370" t="s">
        <v>1473</v>
      </c>
      <c r="I72" s="409">
        <v>41835</v>
      </c>
      <c r="J72" s="196" t="s">
        <v>1211</v>
      </c>
      <c r="K72" s="378">
        <v>41833</v>
      </c>
      <c r="L72" s="372" t="s">
        <v>306</v>
      </c>
      <c r="M72" s="370"/>
      <c r="N72" s="410" t="s">
        <v>79</v>
      </c>
      <c r="O72" s="410" t="s">
        <v>80</v>
      </c>
      <c r="P72" s="372" t="s">
        <v>81</v>
      </c>
      <c r="Q72" s="411" t="s">
        <v>240</v>
      </c>
      <c r="R72" s="412"/>
      <c r="S72" s="372" t="s">
        <v>235</v>
      </c>
      <c r="T72" s="370"/>
      <c r="U72" s="370" t="s">
        <v>308</v>
      </c>
      <c r="V72" s="372" t="s">
        <v>62</v>
      </c>
      <c r="W72" s="372" t="s">
        <v>105</v>
      </c>
      <c r="X72" s="372" t="s">
        <v>83</v>
      </c>
      <c r="Y72" s="410" t="s">
        <v>242</v>
      </c>
      <c r="Z72" s="372" t="s">
        <v>65</v>
      </c>
      <c r="AA72" s="372" t="s">
        <v>85</v>
      </c>
      <c r="AB72" s="370"/>
      <c r="AC72" s="372" t="s">
        <v>234</v>
      </c>
      <c r="AD72" s="370" t="s">
        <v>309</v>
      </c>
      <c r="AE72" s="370" t="s">
        <v>310</v>
      </c>
      <c r="AF72" s="370" t="s">
        <v>243</v>
      </c>
      <c r="AG72" s="548">
        <v>30</v>
      </c>
      <c r="AH72" s="370" t="s">
        <v>142</v>
      </c>
      <c r="AI72" s="383">
        <v>95501</v>
      </c>
      <c r="AJ72" s="411" t="s">
        <v>82</v>
      </c>
      <c r="AK72" s="370">
        <v>25314258</v>
      </c>
      <c r="AL72" s="370">
        <v>25380688</v>
      </c>
      <c r="AM72" s="18" t="s">
        <v>311</v>
      </c>
      <c r="AN72" s="18" t="s">
        <v>312</v>
      </c>
      <c r="AO72" s="548">
        <v>12</v>
      </c>
      <c r="AP72" s="410" t="s">
        <v>94</v>
      </c>
      <c r="AQ72" s="410" t="s">
        <v>72</v>
      </c>
      <c r="AR72" s="370" t="s">
        <v>2183</v>
      </c>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6"/>
    </row>
    <row r="73" spans="1:89" s="233" customFormat="1" ht="63.75" hidden="1" outlineLevel="1">
      <c r="A73" s="370" t="s">
        <v>300</v>
      </c>
      <c r="B73" s="370" t="s">
        <v>315</v>
      </c>
      <c r="C73" s="370" t="s">
        <v>316</v>
      </c>
      <c r="D73" s="372" t="s">
        <v>232</v>
      </c>
      <c r="E73" s="370" t="s">
        <v>303</v>
      </c>
      <c r="F73" s="372" t="s">
        <v>304</v>
      </c>
      <c r="G73" s="372" t="s">
        <v>304</v>
      </c>
      <c r="H73" s="370" t="s">
        <v>1473</v>
      </c>
      <c r="I73" s="409">
        <v>41835</v>
      </c>
      <c r="J73" s="196" t="s">
        <v>1211</v>
      </c>
      <c r="K73" s="378">
        <v>41833</v>
      </c>
      <c r="L73" s="372" t="s">
        <v>306</v>
      </c>
      <c r="M73" s="370"/>
      <c r="N73" s="410" t="s">
        <v>79</v>
      </c>
      <c r="O73" s="410" t="s">
        <v>80</v>
      </c>
      <c r="P73" s="372" t="s">
        <v>81</v>
      </c>
      <c r="Q73" s="411" t="s">
        <v>240</v>
      </c>
      <c r="R73" s="412"/>
      <c r="S73" s="372" t="s">
        <v>235</v>
      </c>
      <c r="T73" s="370"/>
      <c r="U73" s="370" t="s">
        <v>308</v>
      </c>
      <c r="V73" s="372" t="s">
        <v>62</v>
      </c>
      <c r="W73" s="372" t="s">
        <v>252</v>
      </c>
      <c r="X73" s="372" t="s">
        <v>83</v>
      </c>
      <c r="Y73" s="410" t="s">
        <v>242</v>
      </c>
      <c r="Z73" s="372" t="s">
        <v>65</v>
      </c>
      <c r="AA73" s="372" t="s">
        <v>85</v>
      </c>
      <c r="AB73" s="370"/>
      <c r="AC73" s="372" t="s">
        <v>234</v>
      </c>
      <c r="AD73" s="370" t="s">
        <v>309</v>
      </c>
      <c r="AE73" s="370" t="s">
        <v>310</v>
      </c>
      <c r="AF73" s="370" t="s">
        <v>243</v>
      </c>
      <c r="AG73" s="548">
        <v>30</v>
      </c>
      <c r="AH73" s="370" t="s">
        <v>142</v>
      </c>
      <c r="AI73" s="383">
        <v>95501</v>
      </c>
      <c r="AJ73" s="411" t="s">
        <v>82</v>
      </c>
      <c r="AK73" s="370">
        <v>25314258</v>
      </c>
      <c r="AL73" s="370">
        <v>25380688</v>
      </c>
      <c r="AM73" s="18" t="s">
        <v>311</v>
      </c>
      <c r="AN73" s="18" t="s">
        <v>312</v>
      </c>
      <c r="AO73" s="548">
        <v>12</v>
      </c>
      <c r="AP73" s="410" t="s">
        <v>94</v>
      </c>
      <c r="AQ73" s="410" t="s">
        <v>72</v>
      </c>
      <c r="AR73" s="370" t="s">
        <v>2183</v>
      </c>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7"/>
      <c r="BY73" s="237"/>
      <c r="BZ73" s="237"/>
      <c r="CA73" s="237"/>
      <c r="CB73" s="237"/>
      <c r="CC73" s="237"/>
      <c r="CD73" s="237"/>
      <c r="CE73" s="237"/>
      <c r="CF73" s="237"/>
      <c r="CG73" s="237"/>
      <c r="CH73" s="237"/>
      <c r="CI73" s="237"/>
      <c r="CJ73" s="237"/>
      <c r="CK73" s="236"/>
    </row>
    <row r="74" spans="1:89" s="233" customFormat="1" ht="63.75" hidden="1" outlineLevel="1">
      <c r="A74" s="370" t="s">
        <v>300</v>
      </c>
      <c r="B74" s="370" t="s">
        <v>317</v>
      </c>
      <c r="C74" s="370" t="s">
        <v>318</v>
      </c>
      <c r="D74" s="372" t="s">
        <v>232</v>
      </c>
      <c r="E74" s="370" t="s">
        <v>303</v>
      </c>
      <c r="F74" s="372" t="s">
        <v>304</v>
      </c>
      <c r="G74" s="372" t="s">
        <v>304</v>
      </c>
      <c r="H74" s="370" t="s">
        <v>1473</v>
      </c>
      <c r="I74" s="409">
        <v>41835</v>
      </c>
      <c r="J74" s="196" t="s">
        <v>1211</v>
      </c>
      <c r="K74" s="378">
        <v>41833</v>
      </c>
      <c r="L74" s="372" t="s">
        <v>306</v>
      </c>
      <c r="M74" s="370"/>
      <c r="N74" s="410" t="s">
        <v>79</v>
      </c>
      <c r="O74" s="410" t="s">
        <v>80</v>
      </c>
      <c r="P74" s="372" t="s">
        <v>81</v>
      </c>
      <c r="Q74" s="411" t="s">
        <v>240</v>
      </c>
      <c r="R74" s="412"/>
      <c r="S74" s="372" t="s">
        <v>235</v>
      </c>
      <c r="T74" s="370"/>
      <c r="U74" s="370" t="s">
        <v>308</v>
      </c>
      <c r="V74" s="372" t="s">
        <v>62</v>
      </c>
      <c r="W74" s="372" t="s">
        <v>252</v>
      </c>
      <c r="X74" s="372" t="s">
        <v>83</v>
      </c>
      <c r="Y74" s="410" t="s">
        <v>242</v>
      </c>
      <c r="Z74" s="372" t="s">
        <v>65</v>
      </c>
      <c r="AA74" s="372" t="s">
        <v>85</v>
      </c>
      <c r="AB74" s="370"/>
      <c r="AC74" s="372" t="s">
        <v>234</v>
      </c>
      <c r="AD74" s="370" t="s">
        <v>309</v>
      </c>
      <c r="AE74" s="370" t="s">
        <v>310</v>
      </c>
      <c r="AF74" s="370" t="s">
        <v>243</v>
      </c>
      <c r="AG74" s="548">
        <v>30</v>
      </c>
      <c r="AH74" s="370" t="s">
        <v>142</v>
      </c>
      <c r="AI74" s="383">
        <v>95501</v>
      </c>
      <c r="AJ74" s="411" t="s">
        <v>82</v>
      </c>
      <c r="AK74" s="370">
        <v>25314258</v>
      </c>
      <c r="AL74" s="370">
        <v>25380688</v>
      </c>
      <c r="AM74" s="18" t="s">
        <v>311</v>
      </c>
      <c r="AN74" s="18" t="s">
        <v>312</v>
      </c>
      <c r="AO74" s="548">
        <v>12</v>
      </c>
      <c r="AP74" s="410" t="s">
        <v>94</v>
      </c>
      <c r="AQ74" s="410" t="s">
        <v>72</v>
      </c>
      <c r="AR74" s="370" t="s">
        <v>2183</v>
      </c>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6"/>
    </row>
    <row r="75" spans="1:89" s="233" customFormat="1" ht="63.75" hidden="1" outlineLevel="1">
      <c r="A75" s="370" t="s">
        <v>300</v>
      </c>
      <c r="B75" s="370" t="s">
        <v>319</v>
      </c>
      <c r="C75" s="370" t="s">
        <v>320</v>
      </c>
      <c r="D75" s="372" t="s">
        <v>232</v>
      </c>
      <c r="E75" s="370" t="s">
        <v>303</v>
      </c>
      <c r="F75" s="372" t="s">
        <v>304</v>
      </c>
      <c r="G75" s="372" t="s">
        <v>304</v>
      </c>
      <c r="H75" s="370" t="s">
        <v>1473</v>
      </c>
      <c r="I75" s="409">
        <v>41835</v>
      </c>
      <c r="J75" s="196" t="s">
        <v>1211</v>
      </c>
      <c r="K75" s="378">
        <v>41833</v>
      </c>
      <c r="L75" s="372" t="s">
        <v>306</v>
      </c>
      <c r="M75" s="370"/>
      <c r="N75" s="410" t="s">
        <v>79</v>
      </c>
      <c r="O75" s="410" t="s">
        <v>80</v>
      </c>
      <c r="P75" s="372" t="s">
        <v>81</v>
      </c>
      <c r="Q75" s="411" t="s">
        <v>240</v>
      </c>
      <c r="R75" s="412"/>
      <c r="S75" s="372" t="s">
        <v>235</v>
      </c>
      <c r="T75" s="370"/>
      <c r="U75" s="370" t="s">
        <v>308</v>
      </c>
      <c r="V75" s="372" t="s">
        <v>62</v>
      </c>
      <c r="W75" s="372" t="s">
        <v>63</v>
      </c>
      <c r="X75" s="372" t="s">
        <v>83</v>
      </c>
      <c r="Y75" s="410" t="s">
        <v>242</v>
      </c>
      <c r="Z75" s="372" t="s">
        <v>65</v>
      </c>
      <c r="AA75" s="372" t="s">
        <v>85</v>
      </c>
      <c r="AB75" s="370"/>
      <c r="AC75" s="372" t="s">
        <v>234</v>
      </c>
      <c r="AD75" s="370" t="s">
        <v>309</v>
      </c>
      <c r="AE75" s="370" t="s">
        <v>310</v>
      </c>
      <c r="AF75" s="370" t="s">
        <v>243</v>
      </c>
      <c r="AG75" s="548">
        <v>30</v>
      </c>
      <c r="AH75" s="370" t="s">
        <v>142</v>
      </c>
      <c r="AI75" s="383">
        <v>95501</v>
      </c>
      <c r="AJ75" s="411" t="s">
        <v>82</v>
      </c>
      <c r="AK75" s="370">
        <v>25314258</v>
      </c>
      <c r="AL75" s="370">
        <v>25380688</v>
      </c>
      <c r="AM75" s="18" t="s">
        <v>311</v>
      </c>
      <c r="AN75" s="18" t="s">
        <v>312</v>
      </c>
      <c r="AO75" s="548">
        <v>12</v>
      </c>
      <c r="AP75" s="410" t="s">
        <v>94</v>
      </c>
      <c r="AQ75" s="410" t="s">
        <v>72</v>
      </c>
      <c r="AR75" s="370" t="s">
        <v>2183</v>
      </c>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7"/>
      <c r="CD75" s="237"/>
      <c r="CE75" s="237"/>
      <c r="CF75" s="237"/>
      <c r="CG75" s="237"/>
      <c r="CH75" s="237"/>
      <c r="CI75" s="237"/>
      <c r="CJ75" s="237"/>
      <c r="CK75" s="236"/>
    </row>
    <row r="76" spans="1:89" s="233" customFormat="1" ht="63.75" hidden="1" outlineLevel="1">
      <c r="A76" s="370" t="s">
        <v>300</v>
      </c>
      <c r="B76" s="370" t="s">
        <v>321</v>
      </c>
      <c r="C76" s="370" t="s">
        <v>322</v>
      </c>
      <c r="D76" s="372" t="s">
        <v>232</v>
      </c>
      <c r="E76" s="370" t="s">
        <v>303</v>
      </c>
      <c r="F76" s="372" t="s">
        <v>304</v>
      </c>
      <c r="G76" s="372" t="s">
        <v>304</v>
      </c>
      <c r="H76" s="370" t="s">
        <v>1473</v>
      </c>
      <c r="I76" s="409">
        <v>41835</v>
      </c>
      <c r="J76" s="196" t="s">
        <v>1211</v>
      </c>
      <c r="K76" s="378">
        <v>41833</v>
      </c>
      <c r="L76" s="372" t="s">
        <v>306</v>
      </c>
      <c r="M76" s="370"/>
      <c r="N76" s="410" t="s">
        <v>79</v>
      </c>
      <c r="O76" s="410" t="s">
        <v>80</v>
      </c>
      <c r="P76" s="372" t="s">
        <v>81</v>
      </c>
      <c r="Q76" s="411" t="s">
        <v>240</v>
      </c>
      <c r="R76" s="412"/>
      <c r="S76" s="372" t="s">
        <v>235</v>
      </c>
      <c r="T76" s="370"/>
      <c r="U76" s="370" t="s">
        <v>308</v>
      </c>
      <c r="V76" s="372" t="s">
        <v>62</v>
      </c>
      <c r="W76" s="372" t="s">
        <v>252</v>
      </c>
      <c r="X76" s="372" t="s">
        <v>83</v>
      </c>
      <c r="Y76" s="410" t="s">
        <v>242</v>
      </c>
      <c r="Z76" s="372" t="s">
        <v>65</v>
      </c>
      <c r="AA76" s="372" t="s">
        <v>85</v>
      </c>
      <c r="AB76" s="370"/>
      <c r="AC76" s="372" t="s">
        <v>234</v>
      </c>
      <c r="AD76" s="370" t="s">
        <v>309</v>
      </c>
      <c r="AE76" s="370" t="s">
        <v>310</v>
      </c>
      <c r="AF76" s="370" t="s">
        <v>243</v>
      </c>
      <c r="AG76" s="548">
        <v>30</v>
      </c>
      <c r="AH76" s="370" t="s">
        <v>142</v>
      </c>
      <c r="AI76" s="383">
        <v>95501</v>
      </c>
      <c r="AJ76" s="411" t="s">
        <v>82</v>
      </c>
      <c r="AK76" s="370">
        <v>25314258</v>
      </c>
      <c r="AL76" s="370">
        <v>25380688</v>
      </c>
      <c r="AM76" s="18" t="s">
        <v>311</v>
      </c>
      <c r="AN76" s="18" t="s">
        <v>312</v>
      </c>
      <c r="AO76" s="548">
        <v>12</v>
      </c>
      <c r="AP76" s="410" t="s">
        <v>94</v>
      </c>
      <c r="AQ76" s="410" t="s">
        <v>72</v>
      </c>
      <c r="AR76" s="370" t="s">
        <v>2183</v>
      </c>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237"/>
      <c r="BY76" s="237"/>
      <c r="BZ76" s="237"/>
      <c r="CA76" s="237"/>
      <c r="CB76" s="237"/>
      <c r="CC76" s="237"/>
      <c r="CD76" s="237"/>
      <c r="CE76" s="237"/>
      <c r="CF76" s="237"/>
      <c r="CG76" s="237"/>
      <c r="CH76" s="237"/>
      <c r="CI76" s="237"/>
      <c r="CJ76" s="237"/>
      <c r="CK76" s="236"/>
    </row>
    <row r="77" spans="1:89" s="233" customFormat="1" ht="63.75" hidden="1" outlineLevel="1">
      <c r="A77" s="370" t="s">
        <v>300</v>
      </c>
      <c r="B77" s="370" t="s">
        <v>323</v>
      </c>
      <c r="C77" s="370" t="s">
        <v>324</v>
      </c>
      <c r="D77" s="372" t="s">
        <v>232</v>
      </c>
      <c r="E77" s="370" t="s">
        <v>303</v>
      </c>
      <c r="F77" s="372" t="s">
        <v>304</v>
      </c>
      <c r="G77" s="372" t="s">
        <v>304</v>
      </c>
      <c r="H77" s="370" t="s">
        <v>1473</v>
      </c>
      <c r="I77" s="409">
        <v>41835</v>
      </c>
      <c r="J77" s="196" t="s">
        <v>1211</v>
      </c>
      <c r="K77" s="378">
        <v>41833</v>
      </c>
      <c r="L77" s="372" t="s">
        <v>306</v>
      </c>
      <c r="M77" s="370"/>
      <c r="N77" s="410" t="s">
        <v>79</v>
      </c>
      <c r="O77" s="410" t="s">
        <v>80</v>
      </c>
      <c r="P77" s="372" t="s">
        <v>81</v>
      </c>
      <c r="Q77" s="411" t="s">
        <v>240</v>
      </c>
      <c r="R77" s="412"/>
      <c r="S77" s="372" t="s">
        <v>235</v>
      </c>
      <c r="T77" s="370"/>
      <c r="U77" s="370" t="s">
        <v>308</v>
      </c>
      <c r="V77" s="372" t="s">
        <v>62</v>
      </c>
      <c r="W77" s="372" t="s">
        <v>252</v>
      </c>
      <c r="X77" s="372" t="s">
        <v>83</v>
      </c>
      <c r="Y77" s="410" t="s">
        <v>242</v>
      </c>
      <c r="Z77" s="372" t="s">
        <v>65</v>
      </c>
      <c r="AA77" s="372" t="s">
        <v>85</v>
      </c>
      <c r="AB77" s="370"/>
      <c r="AC77" s="372" t="s">
        <v>234</v>
      </c>
      <c r="AD77" s="370" t="s">
        <v>309</v>
      </c>
      <c r="AE77" s="370" t="s">
        <v>310</v>
      </c>
      <c r="AF77" s="370" t="s">
        <v>243</v>
      </c>
      <c r="AG77" s="548">
        <v>30</v>
      </c>
      <c r="AH77" s="370" t="s">
        <v>142</v>
      </c>
      <c r="AI77" s="383">
        <v>95501</v>
      </c>
      <c r="AJ77" s="411" t="s">
        <v>82</v>
      </c>
      <c r="AK77" s="370">
        <v>25314258</v>
      </c>
      <c r="AL77" s="370">
        <v>25380688</v>
      </c>
      <c r="AM77" s="18" t="s">
        <v>311</v>
      </c>
      <c r="AN77" s="18" t="s">
        <v>312</v>
      </c>
      <c r="AO77" s="548">
        <v>12</v>
      </c>
      <c r="AP77" s="410" t="s">
        <v>94</v>
      </c>
      <c r="AQ77" s="410" t="s">
        <v>72</v>
      </c>
      <c r="AR77" s="370" t="s">
        <v>2183</v>
      </c>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37"/>
      <c r="BY77" s="237"/>
      <c r="BZ77" s="237"/>
      <c r="CA77" s="237"/>
      <c r="CB77" s="237"/>
      <c r="CC77" s="237"/>
      <c r="CD77" s="237"/>
      <c r="CE77" s="237"/>
      <c r="CF77" s="237"/>
      <c r="CG77" s="237"/>
      <c r="CH77" s="237"/>
      <c r="CI77" s="237"/>
      <c r="CJ77" s="237"/>
      <c r="CK77" s="236"/>
    </row>
    <row r="78" spans="1:89" s="233" customFormat="1" ht="63.75" hidden="1" outlineLevel="1">
      <c r="A78" s="370" t="s">
        <v>300</v>
      </c>
      <c r="B78" s="370" t="s">
        <v>1474</v>
      </c>
      <c r="C78" s="370" t="s">
        <v>326</v>
      </c>
      <c r="D78" s="372" t="s">
        <v>232</v>
      </c>
      <c r="E78" s="370" t="s">
        <v>303</v>
      </c>
      <c r="F78" s="372" t="s">
        <v>304</v>
      </c>
      <c r="G78" s="372" t="s">
        <v>304</v>
      </c>
      <c r="H78" s="370" t="s">
        <v>1473</v>
      </c>
      <c r="I78" s="409">
        <v>41835</v>
      </c>
      <c r="J78" s="196" t="s">
        <v>1211</v>
      </c>
      <c r="K78" s="378">
        <v>41833</v>
      </c>
      <c r="L78" s="372" t="s">
        <v>306</v>
      </c>
      <c r="M78" s="370"/>
      <c r="N78" s="410" t="s">
        <v>79</v>
      </c>
      <c r="O78" s="410" t="s">
        <v>80</v>
      </c>
      <c r="P78" s="372" t="s">
        <v>81</v>
      </c>
      <c r="Q78" s="411" t="s">
        <v>240</v>
      </c>
      <c r="R78" s="412"/>
      <c r="S78" s="372" t="s">
        <v>235</v>
      </c>
      <c r="T78" s="370"/>
      <c r="U78" s="370" t="s">
        <v>308</v>
      </c>
      <c r="V78" s="372" t="s">
        <v>62</v>
      </c>
      <c r="W78" s="372" t="s">
        <v>252</v>
      </c>
      <c r="X78" s="372" t="s">
        <v>83</v>
      </c>
      <c r="Y78" s="410" t="s">
        <v>242</v>
      </c>
      <c r="Z78" s="372" t="s">
        <v>65</v>
      </c>
      <c r="AA78" s="372" t="s">
        <v>85</v>
      </c>
      <c r="AB78" s="370"/>
      <c r="AC78" s="372" t="s">
        <v>234</v>
      </c>
      <c r="AD78" s="370" t="s">
        <v>309</v>
      </c>
      <c r="AE78" s="370" t="s">
        <v>310</v>
      </c>
      <c r="AF78" s="370" t="s">
        <v>243</v>
      </c>
      <c r="AG78" s="548">
        <v>30</v>
      </c>
      <c r="AH78" s="370" t="s">
        <v>142</v>
      </c>
      <c r="AI78" s="383">
        <v>95501</v>
      </c>
      <c r="AJ78" s="411" t="s">
        <v>82</v>
      </c>
      <c r="AK78" s="370">
        <v>25314258</v>
      </c>
      <c r="AL78" s="370">
        <v>25380688</v>
      </c>
      <c r="AM78" s="18" t="s">
        <v>311</v>
      </c>
      <c r="AN78" s="18" t="s">
        <v>312</v>
      </c>
      <c r="AO78" s="548">
        <v>12</v>
      </c>
      <c r="AP78" s="410" t="s">
        <v>94</v>
      </c>
      <c r="AQ78" s="410" t="s">
        <v>72</v>
      </c>
      <c r="AR78" s="370" t="s">
        <v>1707</v>
      </c>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37"/>
      <c r="BY78" s="237"/>
      <c r="BZ78" s="237"/>
      <c r="CA78" s="237"/>
      <c r="CB78" s="237"/>
      <c r="CC78" s="237"/>
      <c r="CD78" s="237"/>
      <c r="CE78" s="237"/>
      <c r="CF78" s="237"/>
      <c r="CG78" s="237"/>
      <c r="CH78" s="237"/>
      <c r="CI78" s="237"/>
      <c r="CJ78" s="237"/>
      <c r="CK78" s="236"/>
    </row>
    <row r="79" spans="1:89" s="233" customFormat="1" ht="25.5" hidden="1" outlineLevel="1">
      <c r="A79" s="370" t="s">
        <v>331</v>
      </c>
      <c r="B79" s="370" t="s">
        <v>315</v>
      </c>
      <c r="C79" s="370" t="s">
        <v>316</v>
      </c>
      <c r="D79" s="372" t="s">
        <v>232</v>
      </c>
      <c r="E79" s="370" t="s">
        <v>334</v>
      </c>
      <c r="F79" s="372" t="s">
        <v>304</v>
      </c>
      <c r="G79" s="372" t="s">
        <v>304</v>
      </c>
      <c r="H79" s="370">
        <v>2013</v>
      </c>
      <c r="I79" s="409">
        <v>41835</v>
      </c>
      <c r="J79" s="196"/>
      <c r="K79" s="378">
        <v>41833</v>
      </c>
      <c r="L79" s="372" t="s">
        <v>306</v>
      </c>
      <c r="M79" s="370"/>
      <c r="N79" s="410" t="s">
        <v>79</v>
      </c>
      <c r="O79" s="410" t="s">
        <v>80</v>
      </c>
      <c r="P79" s="372" t="s">
        <v>81</v>
      </c>
      <c r="Q79" s="411" t="s">
        <v>240</v>
      </c>
      <c r="R79" s="412"/>
      <c r="S79" s="372" t="s">
        <v>235</v>
      </c>
      <c r="T79" s="370"/>
      <c r="U79" s="370" t="s">
        <v>61</v>
      </c>
      <c r="V79" s="372" t="s">
        <v>62</v>
      </c>
      <c r="W79" s="372" t="s">
        <v>252</v>
      </c>
      <c r="X79" s="372" t="s">
        <v>83</v>
      </c>
      <c r="Y79" s="410" t="s">
        <v>242</v>
      </c>
      <c r="Z79" s="372" t="s">
        <v>65</v>
      </c>
      <c r="AA79" s="372" t="s">
        <v>85</v>
      </c>
      <c r="AB79" s="370"/>
      <c r="AC79" s="372" t="s">
        <v>234</v>
      </c>
      <c r="AD79" s="370" t="s">
        <v>309</v>
      </c>
      <c r="AE79" s="370" t="s">
        <v>310</v>
      </c>
      <c r="AF79" s="370" t="s">
        <v>243</v>
      </c>
      <c r="AG79" s="548">
        <v>30</v>
      </c>
      <c r="AH79" s="370" t="s">
        <v>142</v>
      </c>
      <c r="AI79" s="383">
        <v>95501</v>
      </c>
      <c r="AJ79" s="411" t="s">
        <v>82</v>
      </c>
      <c r="AK79" s="370">
        <v>25314258</v>
      </c>
      <c r="AL79" s="370">
        <v>25380688</v>
      </c>
      <c r="AM79" s="18" t="s">
        <v>311</v>
      </c>
      <c r="AN79" s="18" t="s">
        <v>312</v>
      </c>
      <c r="AO79" s="548">
        <v>12</v>
      </c>
      <c r="AP79" s="410" t="s">
        <v>94</v>
      </c>
      <c r="AQ79" s="410" t="s">
        <v>72</v>
      </c>
      <c r="AR79" s="370" t="s">
        <v>1475</v>
      </c>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37"/>
      <c r="BY79" s="237"/>
      <c r="BZ79" s="237"/>
      <c r="CA79" s="237"/>
      <c r="CB79" s="237"/>
      <c r="CC79" s="237"/>
      <c r="CD79" s="237"/>
      <c r="CE79" s="237"/>
      <c r="CF79" s="237"/>
      <c r="CG79" s="237"/>
      <c r="CH79" s="237"/>
      <c r="CI79" s="237"/>
      <c r="CJ79" s="237"/>
      <c r="CK79" s="236"/>
    </row>
    <row r="80" spans="1:89" s="233" customFormat="1" ht="25.5" hidden="1" outlineLevel="1">
      <c r="A80" s="370" t="s">
        <v>331</v>
      </c>
      <c r="B80" s="370" t="s">
        <v>1476</v>
      </c>
      <c r="C80" s="370" t="s">
        <v>1477</v>
      </c>
      <c r="D80" s="372" t="s">
        <v>232</v>
      </c>
      <c r="E80" s="370" t="s">
        <v>334</v>
      </c>
      <c r="F80" s="372" t="s">
        <v>304</v>
      </c>
      <c r="G80" s="372" t="s">
        <v>304</v>
      </c>
      <c r="H80" s="370">
        <v>2013</v>
      </c>
      <c r="I80" s="409">
        <v>41835</v>
      </c>
      <c r="J80" s="196"/>
      <c r="K80" s="378">
        <v>41833</v>
      </c>
      <c r="L80" s="372" t="s">
        <v>306</v>
      </c>
      <c r="M80" s="370"/>
      <c r="N80" s="410" t="s">
        <v>79</v>
      </c>
      <c r="O80" s="410" t="s">
        <v>80</v>
      </c>
      <c r="P80" s="372" t="s">
        <v>81</v>
      </c>
      <c r="Q80" s="411" t="s">
        <v>240</v>
      </c>
      <c r="R80" s="412"/>
      <c r="S80" s="372" t="s">
        <v>235</v>
      </c>
      <c r="T80" s="370"/>
      <c r="U80" s="370" t="s">
        <v>61</v>
      </c>
      <c r="V80" s="372" t="s">
        <v>62</v>
      </c>
      <c r="W80" s="372" t="s">
        <v>63</v>
      </c>
      <c r="X80" s="372" t="s">
        <v>83</v>
      </c>
      <c r="Y80" s="410" t="s">
        <v>242</v>
      </c>
      <c r="Z80" s="372" t="s">
        <v>65</v>
      </c>
      <c r="AA80" s="372" t="s">
        <v>85</v>
      </c>
      <c r="AB80" s="370"/>
      <c r="AC80" s="372" t="s">
        <v>234</v>
      </c>
      <c r="AD80" s="370" t="s">
        <v>309</v>
      </c>
      <c r="AE80" s="370" t="s">
        <v>310</v>
      </c>
      <c r="AF80" s="370" t="s">
        <v>243</v>
      </c>
      <c r="AG80" s="548">
        <v>30</v>
      </c>
      <c r="AH80" s="370" t="s">
        <v>142</v>
      </c>
      <c r="AI80" s="383">
        <v>95501</v>
      </c>
      <c r="AJ80" s="411" t="s">
        <v>82</v>
      </c>
      <c r="AK80" s="370">
        <v>25314258</v>
      </c>
      <c r="AL80" s="370">
        <v>25380688</v>
      </c>
      <c r="AM80" s="18" t="s">
        <v>311</v>
      </c>
      <c r="AN80" s="18" t="s">
        <v>312</v>
      </c>
      <c r="AO80" s="548">
        <v>12</v>
      </c>
      <c r="AP80" s="410" t="s">
        <v>94</v>
      </c>
      <c r="AQ80" s="410" t="s">
        <v>72</v>
      </c>
      <c r="AR80" s="370" t="s">
        <v>1475</v>
      </c>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237"/>
      <c r="BY80" s="237"/>
      <c r="BZ80" s="237"/>
      <c r="CA80" s="237"/>
      <c r="CB80" s="237"/>
      <c r="CC80" s="237"/>
      <c r="CD80" s="237"/>
      <c r="CE80" s="237"/>
      <c r="CF80" s="237"/>
      <c r="CG80" s="237"/>
      <c r="CH80" s="237"/>
      <c r="CI80" s="237"/>
      <c r="CJ80" s="237"/>
      <c r="CK80" s="236"/>
    </row>
    <row r="81" spans="1:89" s="233" customFormat="1" ht="25.5" hidden="1" outlineLevel="1">
      <c r="A81" s="370" t="s">
        <v>1478</v>
      </c>
      <c r="B81" s="370" t="s">
        <v>1479</v>
      </c>
      <c r="C81" s="370" t="s">
        <v>1480</v>
      </c>
      <c r="D81" s="372" t="s">
        <v>1481</v>
      </c>
      <c r="E81" s="370" t="s">
        <v>1482</v>
      </c>
      <c r="F81" s="372" t="s">
        <v>304</v>
      </c>
      <c r="G81" s="372" t="s">
        <v>304</v>
      </c>
      <c r="H81" s="370">
        <v>2014</v>
      </c>
      <c r="I81" s="409">
        <v>41835</v>
      </c>
      <c r="J81" s="196"/>
      <c r="K81" s="378">
        <v>41833</v>
      </c>
      <c r="L81" s="372" t="s">
        <v>306</v>
      </c>
      <c r="M81" s="370"/>
      <c r="N81" s="410" t="s">
        <v>307</v>
      </c>
      <c r="O81" s="410" t="s">
        <v>58</v>
      </c>
      <c r="P81" s="372" t="s">
        <v>81</v>
      </c>
      <c r="Q81" s="411" t="s">
        <v>240</v>
      </c>
      <c r="R81" s="412"/>
      <c r="S81" s="372" t="s">
        <v>235</v>
      </c>
      <c r="T81" s="370"/>
      <c r="U81" s="370" t="s">
        <v>61</v>
      </c>
      <c r="V81" s="372" t="s">
        <v>62</v>
      </c>
      <c r="W81" s="372" t="s">
        <v>252</v>
      </c>
      <c r="X81" s="372" t="s">
        <v>83</v>
      </c>
      <c r="Y81" s="410" t="s">
        <v>242</v>
      </c>
      <c r="Z81" s="372" t="s">
        <v>65</v>
      </c>
      <c r="AA81" s="372" t="s">
        <v>85</v>
      </c>
      <c r="AB81" s="370"/>
      <c r="AC81" s="372" t="s">
        <v>234</v>
      </c>
      <c r="AD81" s="370" t="s">
        <v>309</v>
      </c>
      <c r="AE81" s="370" t="s">
        <v>310</v>
      </c>
      <c r="AF81" s="370" t="s">
        <v>243</v>
      </c>
      <c r="AG81" s="548">
        <v>30</v>
      </c>
      <c r="AH81" s="370" t="s">
        <v>142</v>
      </c>
      <c r="AI81" s="383">
        <v>95501</v>
      </c>
      <c r="AJ81" s="411" t="s">
        <v>82</v>
      </c>
      <c r="AK81" s="370">
        <v>25314258</v>
      </c>
      <c r="AL81" s="370">
        <v>25380688</v>
      </c>
      <c r="AM81" s="18" t="s">
        <v>311</v>
      </c>
      <c r="AN81" s="18" t="s">
        <v>312</v>
      </c>
      <c r="AO81" s="548">
        <v>12</v>
      </c>
      <c r="AP81" s="410" t="s">
        <v>94</v>
      </c>
      <c r="AQ81" s="410" t="s">
        <v>72</v>
      </c>
      <c r="AR81" s="370" t="s">
        <v>1483</v>
      </c>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237"/>
      <c r="BY81" s="237"/>
      <c r="BZ81" s="237"/>
      <c r="CA81" s="237"/>
      <c r="CB81" s="237"/>
      <c r="CC81" s="237"/>
      <c r="CD81" s="237"/>
      <c r="CE81" s="237"/>
      <c r="CF81" s="237"/>
      <c r="CG81" s="237"/>
      <c r="CH81" s="237"/>
      <c r="CI81" s="237"/>
      <c r="CJ81" s="237"/>
      <c r="CK81" s="236"/>
    </row>
    <row r="82" spans="1:89" s="233" customFormat="1" ht="25.5" hidden="1" outlineLevel="1">
      <c r="A82" s="370" t="s">
        <v>1484</v>
      </c>
      <c r="B82" s="370" t="s">
        <v>1485</v>
      </c>
      <c r="C82" s="370" t="s">
        <v>1486</v>
      </c>
      <c r="D82" s="372" t="s">
        <v>232</v>
      </c>
      <c r="E82" s="370" t="s">
        <v>334</v>
      </c>
      <c r="F82" s="372" t="s">
        <v>304</v>
      </c>
      <c r="G82" s="372" t="s">
        <v>304</v>
      </c>
      <c r="H82" s="370">
        <v>2014</v>
      </c>
      <c r="I82" s="409">
        <v>41835</v>
      </c>
      <c r="J82" s="196"/>
      <c r="K82" s="378">
        <v>41833</v>
      </c>
      <c r="L82" s="372" t="s">
        <v>306</v>
      </c>
      <c r="M82" s="370"/>
      <c r="N82" s="410" t="s">
        <v>307</v>
      </c>
      <c r="O82" s="410" t="s">
        <v>58</v>
      </c>
      <c r="P82" s="372" t="s">
        <v>81</v>
      </c>
      <c r="Q82" s="411" t="s">
        <v>240</v>
      </c>
      <c r="R82" s="412"/>
      <c r="S82" s="372" t="s">
        <v>235</v>
      </c>
      <c r="T82" s="370"/>
      <c r="U82" s="370" t="s">
        <v>61</v>
      </c>
      <c r="V82" s="372" t="s">
        <v>62</v>
      </c>
      <c r="W82" s="372" t="s">
        <v>252</v>
      </c>
      <c r="X82" s="372" t="s">
        <v>83</v>
      </c>
      <c r="Y82" s="410" t="s">
        <v>242</v>
      </c>
      <c r="Z82" s="372" t="s">
        <v>65</v>
      </c>
      <c r="AA82" s="372" t="s">
        <v>85</v>
      </c>
      <c r="AB82" s="370"/>
      <c r="AC82" s="372" t="s">
        <v>234</v>
      </c>
      <c r="AD82" s="370" t="s">
        <v>309</v>
      </c>
      <c r="AE82" s="370" t="s">
        <v>310</v>
      </c>
      <c r="AF82" s="370" t="s">
        <v>243</v>
      </c>
      <c r="AG82" s="548">
        <v>30</v>
      </c>
      <c r="AH82" s="370" t="s">
        <v>142</v>
      </c>
      <c r="AI82" s="383">
        <v>95501</v>
      </c>
      <c r="AJ82" s="411" t="s">
        <v>82</v>
      </c>
      <c r="AK82" s="370">
        <v>25314258</v>
      </c>
      <c r="AL82" s="370">
        <v>25380688</v>
      </c>
      <c r="AM82" s="18" t="s">
        <v>311</v>
      </c>
      <c r="AN82" s="18" t="s">
        <v>312</v>
      </c>
      <c r="AO82" s="548">
        <v>12</v>
      </c>
      <c r="AP82" s="410" t="s">
        <v>94</v>
      </c>
      <c r="AQ82" s="410" t="s">
        <v>72</v>
      </c>
      <c r="AR82" s="370" t="s">
        <v>1486</v>
      </c>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237"/>
      <c r="BY82" s="237"/>
      <c r="BZ82" s="237"/>
      <c r="CA82" s="237"/>
      <c r="CB82" s="237"/>
      <c r="CC82" s="237"/>
      <c r="CD82" s="237"/>
      <c r="CE82" s="237"/>
      <c r="CF82" s="237"/>
      <c r="CG82" s="237"/>
      <c r="CH82" s="237"/>
      <c r="CI82" s="237"/>
      <c r="CJ82" s="237"/>
      <c r="CK82" s="236"/>
    </row>
    <row r="83" spans="1:89" s="233" customFormat="1" ht="25.5" hidden="1" outlineLevel="1">
      <c r="A83" s="370" t="s">
        <v>1487</v>
      </c>
      <c r="B83" s="370" t="s">
        <v>1488</v>
      </c>
      <c r="C83" s="370" t="s">
        <v>1489</v>
      </c>
      <c r="D83" s="372" t="s">
        <v>232</v>
      </c>
      <c r="E83" s="370" t="s">
        <v>303</v>
      </c>
      <c r="F83" s="372" t="s">
        <v>304</v>
      </c>
      <c r="G83" s="372" t="s">
        <v>304</v>
      </c>
      <c r="H83" s="370">
        <v>2014</v>
      </c>
      <c r="I83" s="409">
        <v>41835</v>
      </c>
      <c r="J83" s="196"/>
      <c r="K83" s="378">
        <v>41833</v>
      </c>
      <c r="L83" s="372" t="s">
        <v>306</v>
      </c>
      <c r="M83" s="370"/>
      <c r="N83" s="410" t="s">
        <v>307</v>
      </c>
      <c r="O83" s="410" t="s">
        <v>58</v>
      </c>
      <c r="P83" s="372" t="s">
        <v>81</v>
      </c>
      <c r="Q83" s="411" t="s">
        <v>240</v>
      </c>
      <c r="R83" s="412"/>
      <c r="S83" s="372" t="s">
        <v>235</v>
      </c>
      <c r="T83" s="370"/>
      <c r="U83" s="370" t="s">
        <v>61</v>
      </c>
      <c r="V83" s="372" t="s">
        <v>62</v>
      </c>
      <c r="W83" s="372" t="s">
        <v>252</v>
      </c>
      <c r="X83" s="372" t="s">
        <v>83</v>
      </c>
      <c r="Y83" s="410" t="s">
        <v>242</v>
      </c>
      <c r="Z83" s="372" t="s">
        <v>65</v>
      </c>
      <c r="AA83" s="372" t="s">
        <v>85</v>
      </c>
      <c r="AB83" s="370"/>
      <c r="AC83" s="372" t="s">
        <v>234</v>
      </c>
      <c r="AD83" s="370" t="s">
        <v>309</v>
      </c>
      <c r="AE83" s="370" t="s">
        <v>310</v>
      </c>
      <c r="AF83" s="370" t="s">
        <v>243</v>
      </c>
      <c r="AG83" s="548">
        <v>30</v>
      </c>
      <c r="AH83" s="370" t="s">
        <v>142</v>
      </c>
      <c r="AI83" s="383">
        <v>95501</v>
      </c>
      <c r="AJ83" s="411" t="s">
        <v>82</v>
      </c>
      <c r="AK83" s="370">
        <v>25314258</v>
      </c>
      <c r="AL83" s="370">
        <v>25380688</v>
      </c>
      <c r="AM83" s="18" t="s">
        <v>311</v>
      </c>
      <c r="AN83" s="18" t="s">
        <v>312</v>
      </c>
      <c r="AO83" s="548">
        <v>12</v>
      </c>
      <c r="AP83" s="410" t="s">
        <v>94</v>
      </c>
      <c r="AQ83" s="410" t="s">
        <v>72</v>
      </c>
      <c r="AR83" s="370" t="s">
        <v>1489</v>
      </c>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237"/>
      <c r="BY83" s="237"/>
      <c r="BZ83" s="237"/>
      <c r="CA83" s="237"/>
      <c r="CB83" s="237"/>
      <c r="CC83" s="237"/>
      <c r="CD83" s="237"/>
      <c r="CE83" s="237"/>
      <c r="CF83" s="237"/>
      <c r="CG83" s="237"/>
      <c r="CH83" s="237"/>
      <c r="CI83" s="237"/>
      <c r="CJ83" s="237"/>
      <c r="CK83" s="236"/>
    </row>
    <row r="84" spans="1:89" s="85" customFormat="1" ht="25.5" hidden="1" outlineLevel="1">
      <c r="A84" s="197" t="s">
        <v>331</v>
      </c>
      <c r="B84" s="197" t="s">
        <v>332</v>
      </c>
      <c r="C84" s="197" t="s">
        <v>333</v>
      </c>
      <c r="D84" s="44" t="s">
        <v>232</v>
      </c>
      <c r="E84" s="197" t="s">
        <v>334</v>
      </c>
      <c r="F84" s="44" t="s">
        <v>304</v>
      </c>
      <c r="G84" s="44" t="s">
        <v>304</v>
      </c>
      <c r="H84" s="197" t="s">
        <v>305</v>
      </c>
      <c r="I84" s="109">
        <v>40456</v>
      </c>
      <c r="J84" s="200" t="s">
        <v>1211</v>
      </c>
      <c r="K84" s="200" t="s">
        <v>1212</v>
      </c>
      <c r="L84" s="44" t="s">
        <v>306</v>
      </c>
      <c r="M84" s="197"/>
      <c r="N84" s="201" t="s">
        <v>307</v>
      </c>
      <c r="O84" s="201" t="s">
        <v>58</v>
      </c>
      <c r="P84" s="44" t="s">
        <v>81</v>
      </c>
      <c r="Q84" s="51" t="s">
        <v>240</v>
      </c>
      <c r="R84" s="123"/>
      <c r="S84" s="44" t="s">
        <v>235</v>
      </c>
      <c r="T84" s="197"/>
      <c r="U84" s="197" t="s">
        <v>61</v>
      </c>
      <c r="V84" s="44" t="s">
        <v>62</v>
      </c>
      <c r="W84" s="44" t="s">
        <v>105</v>
      </c>
      <c r="X84" s="44" t="s">
        <v>83</v>
      </c>
      <c r="Y84" s="201" t="s">
        <v>242</v>
      </c>
      <c r="Z84" s="44" t="s">
        <v>65</v>
      </c>
      <c r="AA84" s="44" t="s">
        <v>85</v>
      </c>
      <c r="AB84" s="197"/>
      <c r="AC84" s="44" t="s">
        <v>234</v>
      </c>
      <c r="AD84" s="197" t="s">
        <v>309</v>
      </c>
      <c r="AE84" s="197" t="s">
        <v>310</v>
      </c>
      <c r="AF84" s="197" t="s">
        <v>243</v>
      </c>
      <c r="AG84" s="541">
        <v>30</v>
      </c>
      <c r="AH84" s="197" t="s">
        <v>142</v>
      </c>
      <c r="AI84" s="198">
        <v>95501</v>
      </c>
      <c r="AJ84" s="51" t="s">
        <v>82</v>
      </c>
      <c r="AK84" s="197">
        <v>25314258</v>
      </c>
      <c r="AL84" s="197">
        <v>25380688</v>
      </c>
      <c r="AM84" s="26" t="s">
        <v>311</v>
      </c>
      <c r="AN84" s="26" t="s">
        <v>312</v>
      </c>
      <c r="AO84" s="541">
        <v>10</v>
      </c>
      <c r="AP84" s="201" t="s">
        <v>94</v>
      </c>
      <c r="AQ84" s="201" t="s">
        <v>72</v>
      </c>
      <c r="AR84" s="197" t="s">
        <v>335</v>
      </c>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94"/>
    </row>
    <row r="85" spans="1:89" s="85" customFormat="1" ht="25.5" hidden="1" outlineLevel="1">
      <c r="A85" s="197" t="s">
        <v>331</v>
      </c>
      <c r="B85" s="197" t="s">
        <v>336</v>
      </c>
      <c r="C85" s="197" t="s">
        <v>337</v>
      </c>
      <c r="D85" s="44" t="s">
        <v>232</v>
      </c>
      <c r="E85" s="197" t="s">
        <v>334</v>
      </c>
      <c r="F85" s="44" t="s">
        <v>304</v>
      </c>
      <c r="G85" s="44" t="s">
        <v>304</v>
      </c>
      <c r="H85" s="197" t="s">
        <v>305</v>
      </c>
      <c r="I85" s="109">
        <v>40456</v>
      </c>
      <c r="J85" s="200" t="s">
        <v>1211</v>
      </c>
      <c r="K85" s="200" t="s">
        <v>1212</v>
      </c>
      <c r="L85" s="44" t="s">
        <v>306</v>
      </c>
      <c r="M85" s="197"/>
      <c r="N85" s="201" t="s">
        <v>307</v>
      </c>
      <c r="O85" s="201" t="s">
        <v>58</v>
      </c>
      <c r="P85" s="44" t="s">
        <v>81</v>
      </c>
      <c r="Q85" s="51" t="s">
        <v>240</v>
      </c>
      <c r="R85" s="123"/>
      <c r="S85" s="44" t="s">
        <v>235</v>
      </c>
      <c r="T85" s="197"/>
      <c r="U85" s="197" t="s">
        <v>61</v>
      </c>
      <c r="V85" s="44" t="s">
        <v>62</v>
      </c>
      <c r="W85" s="44" t="s">
        <v>252</v>
      </c>
      <c r="X85" s="44" t="s">
        <v>83</v>
      </c>
      <c r="Y85" s="201" t="s">
        <v>242</v>
      </c>
      <c r="Z85" s="44" t="s">
        <v>65</v>
      </c>
      <c r="AA85" s="44" t="s">
        <v>85</v>
      </c>
      <c r="AB85" s="197"/>
      <c r="AC85" s="44" t="s">
        <v>234</v>
      </c>
      <c r="AD85" s="197" t="s">
        <v>309</v>
      </c>
      <c r="AE85" s="197" t="s">
        <v>310</v>
      </c>
      <c r="AF85" s="197" t="s">
        <v>243</v>
      </c>
      <c r="AG85" s="541">
        <v>30</v>
      </c>
      <c r="AH85" s="197" t="s">
        <v>142</v>
      </c>
      <c r="AI85" s="198">
        <v>95501</v>
      </c>
      <c r="AJ85" s="51" t="s">
        <v>82</v>
      </c>
      <c r="AK85" s="197">
        <v>25314258</v>
      </c>
      <c r="AL85" s="197">
        <v>25380688</v>
      </c>
      <c r="AM85" s="26" t="s">
        <v>311</v>
      </c>
      <c r="AN85" s="26" t="s">
        <v>312</v>
      </c>
      <c r="AO85" s="541">
        <v>10</v>
      </c>
      <c r="AP85" s="201" t="s">
        <v>94</v>
      </c>
      <c r="AQ85" s="201" t="s">
        <v>72</v>
      </c>
      <c r="AR85" s="197" t="s">
        <v>338</v>
      </c>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94"/>
    </row>
    <row r="86" spans="1:87" s="89" customFormat="1" ht="14.25" collapsed="1">
      <c r="A86" s="630" t="s">
        <v>1492</v>
      </c>
      <c r="B86" s="631"/>
      <c r="C86" s="631"/>
      <c r="D86" s="631"/>
      <c r="E86" s="631"/>
      <c r="F86" s="631"/>
      <c r="G86" s="632"/>
      <c r="H86" s="633" t="s">
        <v>1260</v>
      </c>
      <c r="I86" s="634"/>
      <c r="J86" s="634"/>
      <c r="K86" s="634"/>
      <c r="L86" s="634"/>
      <c r="M86" s="634"/>
      <c r="N86" s="634"/>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5"/>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row>
    <row r="87" spans="1:44" s="228" customFormat="1" ht="49.5" customHeight="1" hidden="1" outlineLevel="1">
      <c r="A87" s="225" t="s">
        <v>1493</v>
      </c>
      <c r="B87" s="225" t="s">
        <v>1494</v>
      </c>
      <c r="C87" s="225" t="s">
        <v>1495</v>
      </c>
      <c r="D87" s="225" t="s">
        <v>1496</v>
      </c>
      <c r="E87" s="225" t="s">
        <v>1497</v>
      </c>
      <c r="F87" s="225" t="s">
        <v>77</v>
      </c>
      <c r="G87" s="225" t="s">
        <v>77</v>
      </c>
      <c r="H87" s="225">
        <v>2013</v>
      </c>
      <c r="I87" s="254">
        <v>41487</v>
      </c>
      <c r="J87" s="254">
        <v>41821</v>
      </c>
      <c r="K87" s="254">
        <v>41821</v>
      </c>
      <c r="L87" s="225" t="s">
        <v>446</v>
      </c>
      <c r="M87" s="225"/>
      <c r="N87" s="225" t="s">
        <v>57</v>
      </c>
      <c r="O87" s="225" t="s">
        <v>851</v>
      </c>
      <c r="P87" s="225" t="s">
        <v>81</v>
      </c>
      <c r="Q87" s="225" t="s">
        <v>572</v>
      </c>
      <c r="R87" s="225" t="s">
        <v>1498</v>
      </c>
      <c r="S87" s="225" t="s">
        <v>65</v>
      </c>
      <c r="T87" s="225"/>
      <c r="U87" s="225" t="s">
        <v>61</v>
      </c>
      <c r="V87" s="225" t="s">
        <v>62</v>
      </c>
      <c r="W87" s="225" t="s">
        <v>105</v>
      </c>
      <c r="X87" s="225" t="s">
        <v>357</v>
      </c>
      <c r="Y87" s="225" t="s">
        <v>1499</v>
      </c>
      <c r="Z87" s="225" t="s">
        <v>512</v>
      </c>
      <c r="AA87" s="225" t="s">
        <v>482</v>
      </c>
      <c r="AB87" s="225" t="s">
        <v>1500</v>
      </c>
      <c r="AC87" s="225" t="s">
        <v>1316</v>
      </c>
      <c r="AD87" s="318" t="s">
        <v>1501</v>
      </c>
      <c r="AE87" s="318" t="s">
        <v>1502</v>
      </c>
      <c r="AF87" s="318" t="s">
        <v>1503</v>
      </c>
      <c r="AG87" s="318">
        <v>3</v>
      </c>
      <c r="AH87" s="318" t="s">
        <v>142</v>
      </c>
      <c r="AI87" s="318">
        <v>91181</v>
      </c>
      <c r="AJ87" s="318"/>
      <c r="AK87" s="328" t="s">
        <v>1504</v>
      </c>
      <c r="AL87" s="318"/>
      <c r="AM87" s="329" t="s">
        <v>1505</v>
      </c>
      <c r="AN87" s="329" t="s">
        <v>1506</v>
      </c>
      <c r="AO87" s="225">
        <v>12</v>
      </c>
      <c r="AP87" s="225" t="s">
        <v>72</v>
      </c>
      <c r="AQ87" s="225" t="s">
        <v>72</v>
      </c>
      <c r="AR87" s="225" t="s">
        <v>1584</v>
      </c>
    </row>
    <row r="88" spans="1:88" s="330" customFormat="1" ht="120.75" customHeight="1" hidden="1" outlineLevel="1">
      <c r="A88" s="225" t="s">
        <v>1507</v>
      </c>
      <c r="B88" s="225" t="s">
        <v>1508</v>
      </c>
      <c r="C88" s="295" t="s">
        <v>1509</v>
      </c>
      <c r="D88" s="225" t="s">
        <v>1496</v>
      </c>
      <c r="E88" s="295" t="s">
        <v>1510</v>
      </c>
      <c r="F88" s="225" t="s">
        <v>77</v>
      </c>
      <c r="G88" s="225" t="s">
        <v>77</v>
      </c>
      <c r="H88" s="225">
        <v>2013</v>
      </c>
      <c r="I88" s="254">
        <v>41821</v>
      </c>
      <c r="J88" s="254">
        <v>41821</v>
      </c>
      <c r="K88" s="254">
        <v>41821</v>
      </c>
      <c r="L88" s="225" t="s">
        <v>362</v>
      </c>
      <c r="M88" s="295"/>
      <c r="N88" s="225" t="s">
        <v>79</v>
      </c>
      <c r="O88" s="225" t="s">
        <v>80</v>
      </c>
      <c r="P88" s="225" t="s">
        <v>81</v>
      </c>
      <c r="Q88" s="225" t="s">
        <v>572</v>
      </c>
      <c r="R88" s="225" t="s">
        <v>1498</v>
      </c>
      <c r="S88" s="225" t="s">
        <v>65</v>
      </c>
      <c r="T88" s="295"/>
      <c r="U88" s="295" t="s">
        <v>61</v>
      </c>
      <c r="V88" s="225" t="s">
        <v>62</v>
      </c>
      <c r="W88" s="225" t="s">
        <v>105</v>
      </c>
      <c r="X88" s="225" t="s">
        <v>125</v>
      </c>
      <c r="Y88" s="225" t="s">
        <v>1511</v>
      </c>
      <c r="Z88" s="225" t="s">
        <v>512</v>
      </c>
      <c r="AA88" s="225" t="s">
        <v>482</v>
      </c>
      <c r="AB88" s="225" t="s">
        <v>1512</v>
      </c>
      <c r="AC88" s="225" t="s">
        <v>1316</v>
      </c>
      <c r="AD88" s="318" t="s">
        <v>1501</v>
      </c>
      <c r="AE88" s="318" t="s">
        <v>1502</v>
      </c>
      <c r="AF88" s="318" t="s">
        <v>1503</v>
      </c>
      <c r="AG88" s="318">
        <v>3</v>
      </c>
      <c r="AH88" s="318" t="s">
        <v>142</v>
      </c>
      <c r="AI88" s="318">
        <v>91181</v>
      </c>
      <c r="AJ88" s="318"/>
      <c r="AK88" s="328" t="s">
        <v>1504</v>
      </c>
      <c r="AL88" s="318"/>
      <c r="AM88" s="329" t="s">
        <v>1505</v>
      </c>
      <c r="AN88" s="329" t="s">
        <v>1506</v>
      </c>
      <c r="AO88" s="225">
        <v>12</v>
      </c>
      <c r="AP88" s="225" t="s">
        <v>94</v>
      </c>
      <c r="AQ88" s="225" t="s">
        <v>72</v>
      </c>
      <c r="AR88" s="225" t="s">
        <v>1585</v>
      </c>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8"/>
      <c r="BU88" s="228"/>
      <c r="BV88" s="228"/>
      <c r="BW88" s="228"/>
      <c r="BX88" s="228"/>
      <c r="BY88" s="228"/>
      <c r="BZ88" s="228"/>
      <c r="CA88" s="228"/>
      <c r="CB88" s="228"/>
      <c r="CC88" s="228"/>
      <c r="CD88" s="228"/>
      <c r="CE88" s="228"/>
      <c r="CF88" s="228"/>
      <c r="CG88" s="228"/>
      <c r="CH88" s="228"/>
      <c r="CI88" s="228"/>
      <c r="CJ88" s="228"/>
    </row>
    <row r="89" spans="1:88" s="331" customFormat="1" ht="114.75" hidden="1" outlineLevel="1">
      <c r="A89" s="295" t="s">
        <v>1513</v>
      </c>
      <c r="B89" s="324" t="s">
        <v>1514</v>
      </c>
      <c r="C89" s="295" t="s">
        <v>1515</v>
      </c>
      <c r="D89" s="225" t="s">
        <v>1496</v>
      </c>
      <c r="E89" s="295" t="s">
        <v>1516</v>
      </c>
      <c r="F89" s="225" t="s">
        <v>77</v>
      </c>
      <c r="G89" s="225" t="s">
        <v>77</v>
      </c>
      <c r="H89" s="295">
        <v>2014</v>
      </c>
      <c r="I89" s="254">
        <v>41821</v>
      </c>
      <c r="J89" s="254">
        <v>41821</v>
      </c>
      <c r="K89" s="254">
        <v>41821</v>
      </c>
      <c r="L89" s="225" t="s">
        <v>362</v>
      </c>
      <c r="M89" s="295"/>
      <c r="N89" s="225" t="s">
        <v>79</v>
      </c>
      <c r="O89" s="225" t="s">
        <v>80</v>
      </c>
      <c r="P89" s="225" t="s">
        <v>81</v>
      </c>
      <c r="Q89" s="225" t="s">
        <v>572</v>
      </c>
      <c r="R89" s="225" t="s">
        <v>1498</v>
      </c>
      <c r="S89" s="225" t="s">
        <v>65</v>
      </c>
      <c r="T89" s="295"/>
      <c r="U89" s="295" t="s">
        <v>61</v>
      </c>
      <c r="V89" s="225" t="s">
        <v>62</v>
      </c>
      <c r="W89" s="225" t="s">
        <v>105</v>
      </c>
      <c r="X89" s="225" t="s">
        <v>125</v>
      </c>
      <c r="Y89" s="225" t="s">
        <v>1517</v>
      </c>
      <c r="Z89" s="225" t="s">
        <v>512</v>
      </c>
      <c r="AA89" s="225" t="s">
        <v>482</v>
      </c>
      <c r="AB89" s="295" t="s">
        <v>1518</v>
      </c>
      <c r="AC89" s="225" t="s">
        <v>1316</v>
      </c>
      <c r="AD89" s="318" t="s">
        <v>1501</v>
      </c>
      <c r="AE89" s="318" t="s">
        <v>1502</v>
      </c>
      <c r="AF89" s="318" t="s">
        <v>1503</v>
      </c>
      <c r="AG89" s="318">
        <v>3</v>
      </c>
      <c r="AH89" s="318" t="s">
        <v>142</v>
      </c>
      <c r="AI89" s="318">
        <v>91181</v>
      </c>
      <c r="AJ89" s="318"/>
      <c r="AK89" s="328" t="s">
        <v>1504</v>
      </c>
      <c r="AL89" s="318"/>
      <c r="AM89" s="329" t="s">
        <v>1505</v>
      </c>
      <c r="AN89" s="329" t="s">
        <v>1506</v>
      </c>
      <c r="AO89" s="295">
        <v>12</v>
      </c>
      <c r="AP89" s="225" t="s">
        <v>94</v>
      </c>
      <c r="AQ89" s="225" t="s">
        <v>72</v>
      </c>
      <c r="AR89" s="225" t="s">
        <v>1586</v>
      </c>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row>
    <row r="90" spans="1:88" s="331" customFormat="1" ht="77.25" customHeight="1" hidden="1" outlineLevel="1">
      <c r="A90" s="295" t="s">
        <v>1519</v>
      </c>
      <c r="B90" s="324" t="s">
        <v>1520</v>
      </c>
      <c r="C90" s="295" t="s">
        <v>1521</v>
      </c>
      <c r="D90" s="225" t="s">
        <v>1496</v>
      </c>
      <c r="E90" s="295" t="s">
        <v>1522</v>
      </c>
      <c r="F90" s="225" t="s">
        <v>77</v>
      </c>
      <c r="G90" s="225" t="s">
        <v>77</v>
      </c>
      <c r="H90" s="295">
        <v>2014</v>
      </c>
      <c r="I90" s="254">
        <v>41821</v>
      </c>
      <c r="J90" s="254">
        <v>41821</v>
      </c>
      <c r="K90" s="254">
        <v>41821</v>
      </c>
      <c r="L90" s="225" t="s">
        <v>78</v>
      </c>
      <c r="M90" s="295"/>
      <c r="N90" s="225" t="s">
        <v>79</v>
      </c>
      <c r="O90" s="225" t="s">
        <v>80</v>
      </c>
      <c r="P90" s="225" t="s">
        <v>81</v>
      </c>
      <c r="Q90" s="225" t="s">
        <v>572</v>
      </c>
      <c r="R90" s="225" t="s">
        <v>1498</v>
      </c>
      <c r="S90" s="225" t="s">
        <v>65</v>
      </c>
      <c r="T90" s="295"/>
      <c r="U90" s="295" t="s">
        <v>61</v>
      </c>
      <c r="V90" s="225" t="s">
        <v>62</v>
      </c>
      <c r="W90" s="225" t="s">
        <v>105</v>
      </c>
      <c r="X90" s="225" t="s">
        <v>357</v>
      </c>
      <c r="Y90" s="225" t="s">
        <v>1523</v>
      </c>
      <c r="Z90" s="225" t="s">
        <v>512</v>
      </c>
      <c r="AA90" s="225" t="s">
        <v>482</v>
      </c>
      <c r="AB90" s="295" t="s">
        <v>1524</v>
      </c>
      <c r="AC90" s="225" t="s">
        <v>1316</v>
      </c>
      <c r="AD90" s="318" t="s">
        <v>1501</v>
      </c>
      <c r="AE90" s="318" t="s">
        <v>1502</v>
      </c>
      <c r="AF90" s="318" t="s">
        <v>1503</v>
      </c>
      <c r="AG90" s="318">
        <v>3</v>
      </c>
      <c r="AH90" s="318" t="s">
        <v>142</v>
      </c>
      <c r="AI90" s="318">
        <v>91181</v>
      </c>
      <c r="AJ90" s="318"/>
      <c r="AK90" s="328" t="s">
        <v>1504</v>
      </c>
      <c r="AL90" s="318"/>
      <c r="AM90" s="329" t="s">
        <v>1505</v>
      </c>
      <c r="AN90" s="329" t="s">
        <v>1506</v>
      </c>
      <c r="AO90" s="295">
        <v>12</v>
      </c>
      <c r="AP90" s="225" t="s">
        <v>72</v>
      </c>
      <c r="AQ90" s="225" t="s">
        <v>72</v>
      </c>
      <c r="AR90" s="225" t="s">
        <v>1587</v>
      </c>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row>
    <row r="91" spans="1:88" s="331" customFormat="1" ht="76.5" customHeight="1" hidden="1" outlineLevel="1">
      <c r="A91" s="295" t="s">
        <v>1525</v>
      </c>
      <c r="B91" s="324" t="s">
        <v>1526</v>
      </c>
      <c r="C91" s="295" t="s">
        <v>1527</v>
      </c>
      <c r="D91" s="225" t="s">
        <v>1496</v>
      </c>
      <c r="E91" s="295" t="s">
        <v>1528</v>
      </c>
      <c r="F91" s="225" t="s">
        <v>77</v>
      </c>
      <c r="G91" s="225" t="s">
        <v>77</v>
      </c>
      <c r="H91" s="295">
        <v>2014</v>
      </c>
      <c r="I91" s="254">
        <v>41821</v>
      </c>
      <c r="J91" s="254">
        <v>41821</v>
      </c>
      <c r="K91" s="254">
        <v>41821</v>
      </c>
      <c r="L91" s="225" t="s">
        <v>78</v>
      </c>
      <c r="M91" s="295"/>
      <c r="N91" s="225" t="s">
        <v>57</v>
      </c>
      <c r="O91" s="225" t="s">
        <v>851</v>
      </c>
      <c r="P91" s="225" t="s">
        <v>81</v>
      </c>
      <c r="Q91" s="225" t="s">
        <v>572</v>
      </c>
      <c r="R91" s="225" t="s">
        <v>1498</v>
      </c>
      <c r="S91" s="225" t="s">
        <v>65</v>
      </c>
      <c r="T91" s="295"/>
      <c r="U91" s="295" t="s">
        <v>61</v>
      </c>
      <c r="V91" s="225" t="s">
        <v>62</v>
      </c>
      <c r="W91" s="225" t="s">
        <v>105</v>
      </c>
      <c r="X91" s="225" t="s">
        <v>125</v>
      </c>
      <c r="Y91" s="225" t="s">
        <v>1529</v>
      </c>
      <c r="Z91" s="225" t="s">
        <v>512</v>
      </c>
      <c r="AA91" s="225" t="s">
        <v>482</v>
      </c>
      <c r="AB91" s="295" t="s">
        <v>1530</v>
      </c>
      <c r="AC91" s="225" t="s">
        <v>1316</v>
      </c>
      <c r="AD91" s="318" t="s">
        <v>1501</v>
      </c>
      <c r="AE91" s="318" t="s">
        <v>1502</v>
      </c>
      <c r="AF91" s="318" t="s">
        <v>1503</v>
      </c>
      <c r="AG91" s="318">
        <v>3</v>
      </c>
      <c r="AH91" s="318" t="s">
        <v>142</v>
      </c>
      <c r="AI91" s="318">
        <v>91181</v>
      </c>
      <c r="AJ91" s="318"/>
      <c r="AK91" s="328" t="s">
        <v>1504</v>
      </c>
      <c r="AL91" s="318"/>
      <c r="AM91" s="329" t="s">
        <v>1505</v>
      </c>
      <c r="AN91" s="329" t="s">
        <v>1506</v>
      </c>
      <c r="AO91" s="295">
        <v>12</v>
      </c>
      <c r="AP91" s="225" t="s">
        <v>72</v>
      </c>
      <c r="AQ91" s="225" t="s">
        <v>72</v>
      </c>
      <c r="AR91" s="225" t="s">
        <v>1531</v>
      </c>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row>
    <row r="92" spans="1:88" s="331" customFormat="1" ht="38.25" hidden="1" outlineLevel="1">
      <c r="A92" s="295" t="s">
        <v>1532</v>
      </c>
      <c r="B92" s="295" t="s">
        <v>1533</v>
      </c>
      <c r="C92" s="295" t="s">
        <v>1534</v>
      </c>
      <c r="D92" s="225" t="s">
        <v>473</v>
      </c>
      <c r="E92" s="295" t="s">
        <v>1535</v>
      </c>
      <c r="F92" s="225" t="s">
        <v>77</v>
      </c>
      <c r="G92" s="225" t="s">
        <v>77</v>
      </c>
      <c r="H92" s="295">
        <v>2014</v>
      </c>
      <c r="I92" s="254">
        <v>41821</v>
      </c>
      <c r="J92" s="254">
        <v>41821</v>
      </c>
      <c r="K92" s="254">
        <v>41821</v>
      </c>
      <c r="L92" s="225" t="s">
        <v>78</v>
      </c>
      <c r="M92" s="321"/>
      <c r="N92" s="225" t="s">
        <v>57</v>
      </c>
      <c r="O92" s="225" t="s">
        <v>851</v>
      </c>
      <c r="P92" s="225" t="s">
        <v>81</v>
      </c>
      <c r="Q92" s="225" t="s">
        <v>572</v>
      </c>
      <c r="R92" s="225" t="s">
        <v>1498</v>
      </c>
      <c r="S92" s="225" t="s">
        <v>65</v>
      </c>
      <c r="T92" s="321"/>
      <c r="U92" s="295" t="s">
        <v>61</v>
      </c>
      <c r="V92" s="225" t="s">
        <v>62</v>
      </c>
      <c r="W92" s="225" t="s">
        <v>63</v>
      </c>
      <c r="X92" s="225" t="s">
        <v>125</v>
      </c>
      <c r="Y92" s="225" t="s">
        <v>1536</v>
      </c>
      <c r="Z92" s="225" t="s">
        <v>512</v>
      </c>
      <c r="AA92" s="225" t="s">
        <v>482</v>
      </c>
      <c r="AB92" s="295" t="s">
        <v>1537</v>
      </c>
      <c r="AC92" s="225" t="s">
        <v>1316</v>
      </c>
      <c r="AD92" s="318" t="s">
        <v>1501</v>
      </c>
      <c r="AE92" s="318" t="s">
        <v>1502</v>
      </c>
      <c r="AF92" s="318" t="s">
        <v>1503</v>
      </c>
      <c r="AG92" s="318">
        <v>3</v>
      </c>
      <c r="AH92" s="318" t="s">
        <v>142</v>
      </c>
      <c r="AI92" s="318">
        <v>91181</v>
      </c>
      <c r="AJ92" s="318"/>
      <c r="AK92" s="328" t="s">
        <v>1504</v>
      </c>
      <c r="AL92" s="318"/>
      <c r="AM92" s="329" t="s">
        <v>1505</v>
      </c>
      <c r="AN92" s="329" t="s">
        <v>1506</v>
      </c>
      <c r="AO92" s="295">
        <v>12</v>
      </c>
      <c r="AP92" s="225" t="s">
        <v>72</v>
      </c>
      <c r="AQ92" s="225" t="s">
        <v>72</v>
      </c>
      <c r="AR92" s="322"/>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row>
    <row r="93" spans="1:88" s="331" customFormat="1" ht="38.25" hidden="1" outlineLevel="1">
      <c r="A93" s="295" t="s">
        <v>1538</v>
      </c>
      <c r="B93" s="295" t="s">
        <v>1539</v>
      </c>
      <c r="C93" s="295" t="s">
        <v>1540</v>
      </c>
      <c r="D93" s="225" t="s">
        <v>473</v>
      </c>
      <c r="E93" s="295" t="s">
        <v>1541</v>
      </c>
      <c r="F93" s="225" t="s">
        <v>77</v>
      </c>
      <c r="G93" s="225" t="s">
        <v>77</v>
      </c>
      <c r="H93" s="295">
        <v>2014</v>
      </c>
      <c r="I93" s="254">
        <v>41821</v>
      </c>
      <c r="J93" s="254">
        <v>41821</v>
      </c>
      <c r="K93" s="254">
        <v>41821</v>
      </c>
      <c r="L93" s="225" t="s">
        <v>78</v>
      </c>
      <c r="M93" s="321"/>
      <c r="N93" s="225" t="s">
        <v>57</v>
      </c>
      <c r="O93" s="225" t="s">
        <v>851</v>
      </c>
      <c r="P93" s="225" t="s">
        <v>81</v>
      </c>
      <c r="Q93" s="225" t="s">
        <v>572</v>
      </c>
      <c r="R93" s="225" t="s">
        <v>1498</v>
      </c>
      <c r="S93" s="225" t="s">
        <v>65</v>
      </c>
      <c r="T93" s="321"/>
      <c r="U93" s="295" t="s">
        <v>61</v>
      </c>
      <c r="V93" s="225" t="s">
        <v>62</v>
      </c>
      <c r="W93" s="225" t="s">
        <v>63</v>
      </c>
      <c r="X93" s="225" t="s">
        <v>125</v>
      </c>
      <c r="Y93" s="225" t="s">
        <v>1542</v>
      </c>
      <c r="Z93" s="225" t="s">
        <v>512</v>
      </c>
      <c r="AA93" s="225" t="s">
        <v>482</v>
      </c>
      <c r="AB93" s="295" t="s">
        <v>753</v>
      </c>
      <c r="AC93" s="225" t="s">
        <v>1316</v>
      </c>
      <c r="AD93" s="318" t="s">
        <v>1501</v>
      </c>
      <c r="AE93" s="318" t="s">
        <v>1502</v>
      </c>
      <c r="AF93" s="318" t="s">
        <v>1503</v>
      </c>
      <c r="AG93" s="318">
        <v>3</v>
      </c>
      <c r="AH93" s="318" t="s">
        <v>142</v>
      </c>
      <c r="AI93" s="318">
        <v>91181</v>
      </c>
      <c r="AJ93" s="318"/>
      <c r="AK93" s="328" t="s">
        <v>1504</v>
      </c>
      <c r="AL93" s="318"/>
      <c r="AM93" s="329" t="s">
        <v>1505</v>
      </c>
      <c r="AN93" s="329" t="s">
        <v>1506</v>
      </c>
      <c r="AO93" s="295">
        <v>12</v>
      </c>
      <c r="AP93" s="225" t="s">
        <v>72</v>
      </c>
      <c r="AQ93" s="225" t="s">
        <v>72</v>
      </c>
      <c r="AR93" s="322"/>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row>
    <row r="94" spans="1:88" s="331" customFormat="1" ht="38.25" hidden="1" outlineLevel="1">
      <c r="A94" s="295" t="s">
        <v>1543</v>
      </c>
      <c r="B94" s="295" t="s">
        <v>1544</v>
      </c>
      <c r="C94" s="295" t="s">
        <v>1545</v>
      </c>
      <c r="D94" s="225" t="s">
        <v>473</v>
      </c>
      <c r="E94" s="295" t="s">
        <v>1546</v>
      </c>
      <c r="F94" s="225" t="s">
        <v>77</v>
      </c>
      <c r="G94" s="225" t="s">
        <v>77</v>
      </c>
      <c r="H94" s="295">
        <v>2014</v>
      </c>
      <c r="I94" s="254">
        <v>41821</v>
      </c>
      <c r="J94" s="254">
        <v>41821</v>
      </c>
      <c r="K94" s="254">
        <v>41821</v>
      </c>
      <c r="L94" s="225" t="s">
        <v>78</v>
      </c>
      <c r="M94" s="321"/>
      <c r="N94" s="225" t="s">
        <v>57</v>
      </c>
      <c r="O94" s="225" t="s">
        <v>851</v>
      </c>
      <c r="P94" s="225" t="s">
        <v>81</v>
      </c>
      <c r="Q94" s="225" t="s">
        <v>572</v>
      </c>
      <c r="R94" s="225" t="s">
        <v>1498</v>
      </c>
      <c r="S94" s="225" t="s">
        <v>65</v>
      </c>
      <c r="T94" s="321"/>
      <c r="U94" s="295" t="s">
        <v>61</v>
      </c>
      <c r="V94" s="225" t="s">
        <v>62</v>
      </c>
      <c r="W94" s="225" t="s">
        <v>105</v>
      </c>
      <c r="X94" s="225" t="s">
        <v>125</v>
      </c>
      <c r="Y94" s="225" t="s">
        <v>1547</v>
      </c>
      <c r="Z94" s="225" t="s">
        <v>512</v>
      </c>
      <c r="AA94" s="225" t="s">
        <v>482</v>
      </c>
      <c r="AB94" s="295" t="s">
        <v>1548</v>
      </c>
      <c r="AC94" s="225" t="s">
        <v>1316</v>
      </c>
      <c r="AD94" s="318" t="s">
        <v>1501</v>
      </c>
      <c r="AE94" s="318" t="s">
        <v>1502</v>
      </c>
      <c r="AF94" s="318" t="s">
        <v>1503</v>
      </c>
      <c r="AG94" s="318">
        <v>3</v>
      </c>
      <c r="AH94" s="318" t="s">
        <v>142</v>
      </c>
      <c r="AI94" s="318">
        <v>91181</v>
      </c>
      <c r="AJ94" s="318"/>
      <c r="AK94" s="328" t="s">
        <v>1504</v>
      </c>
      <c r="AL94" s="318"/>
      <c r="AM94" s="329" t="s">
        <v>1505</v>
      </c>
      <c r="AN94" s="329" t="s">
        <v>1506</v>
      </c>
      <c r="AO94" s="295">
        <v>12</v>
      </c>
      <c r="AP94" s="225" t="s">
        <v>72</v>
      </c>
      <c r="AQ94" s="225" t="s">
        <v>72</v>
      </c>
      <c r="AR94" s="322"/>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row>
    <row r="95" spans="1:89" s="83" customFormat="1" ht="14.25" collapsed="1">
      <c r="A95" s="615" t="s">
        <v>428</v>
      </c>
      <c r="B95" s="615"/>
      <c r="C95" s="615"/>
      <c r="D95" s="615"/>
      <c r="E95" s="615"/>
      <c r="F95" s="615"/>
      <c r="G95" s="615"/>
      <c r="H95" s="616" t="s">
        <v>1260</v>
      </c>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6"/>
      <c r="AG95" s="616"/>
      <c r="AH95" s="616"/>
      <c r="AI95" s="616"/>
      <c r="AJ95" s="616"/>
      <c r="AK95" s="616"/>
      <c r="AL95" s="616"/>
      <c r="AM95" s="616"/>
      <c r="AN95" s="616"/>
      <c r="AO95" s="616"/>
      <c r="AP95" s="616"/>
      <c r="AQ95" s="616"/>
      <c r="AR95" s="616"/>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2"/>
    </row>
    <row r="96" spans="1:89" s="85" customFormat="1" ht="25.5" hidden="1" outlineLevel="1">
      <c r="A96" s="43" t="s">
        <v>429</v>
      </c>
      <c r="B96" s="42" t="s">
        <v>1228</v>
      </c>
      <c r="C96" s="43" t="s">
        <v>431</v>
      </c>
      <c r="D96" s="42" t="s">
        <v>432</v>
      </c>
      <c r="E96" s="42" t="s">
        <v>433</v>
      </c>
      <c r="F96" s="42" t="s">
        <v>77</v>
      </c>
      <c r="G96" s="42" t="s">
        <v>77</v>
      </c>
      <c r="H96" s="43" t="s">
        <v>55</v>
      </c>
      <c r="I96" s="112">
        <v>37970</v>
      </c>
      <c r="J96" s="43">
        <v>2002</v>
      </c>
      <c r="K96" s="43" t="s">
        <v>55</v>
      </c>
      <c r="L96" s="42" t="s">
        <v>149</v>
      </c>
      <c r="M96" s="113"/>
      <c r="N96" s="42" t="s">
        <v>57</v>
      </c>
      <c r="O96" s="42" t="s">
        <v>80</v>
      </c>
      <c r="P96" s="42" t="s">
        <v>81</v>
      </c>
      <c r="Q96" s="114" t="s">
        <v>82</v>
      </c>
      <c r="R96" s="115"/>
      <c r="S96" s="42" t="s">
        <v>434</v>
      </c>
      <c r="T96" s="116"/>
      <c r="U96" s="43" t="s">
        <v>61</v>
      </c>
      <c r="V96" s="42" t="s">
        <v>62</v>
      </c>
      <c r="W96" s="42" t="s">
        <v>105</v>
      </c>
      <c r="X96" s="42" t="s">
        <v>125</v>
      </c>
      <c r="Y96" s="43" t="s">
        <v>82</v>
      </c>
      <c r="Z96" s="42" t="s">
        <v>65</v>
      </c>
      <c r="AA96" s="42" t="s">
        <v>345</v>
      </c>
      <c r="AB96" s="42"/>
      <c r="AC96" s="42" t="s">
        <v>428</v>
      </c>
      <c r="AD96" s="51" t="s">
        <v>435</v>
      </c>
      <c r="AE96" s="51" t="s">
        <v>436</v>
      </c>
      <c r="AF96" s="116"/>
      <c r="AG96" s="571"/>
      <c r="AH96" s="116"/>
      <c r="AI96" s="114">
        <v>95464</v>
      </c>
      <c r="AJ96" s="118">
        <v>34033</v>
      </c>
      <c r="AK96" s="116"/>
      <c r="AL96" s="116"/>
      <c r="AM96" s="26" t="s">
        <v>437</v>
      </c>
      <c r="AN96" s="26" t="s">
        <v>438</v>
      </c>
      <c r="AO96" s="549">
        <v>2</v>
      </c>
      <c r="AP96" s="42" t="s">
        <v>94</v>
      </c>
      <c r="AQ96" s="42" t="s">
        <v>94</v>
      </c>
      <c r="AR96" s="117"/>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94"/>
    </row>
    <row r="97" spans="1:89" s="85" customFormat="1" ht="58.5" customHeight="1" hidden="1" outlineLevel="1">
      <c r="A97" s="43" t="s">
        <v>429</v>
      </c>
      <c r="B97" s="42" t="s">
        <v>1229</v>
      </c>
      <c r="C97" s="43" t="s">
        <v>431</v>
      </c>
      <c r="D97" s="42" t="s">
        <v>432</v>
      </c>
      <c r="E97" s="42" t="s">
        <v>433</v>
      </c>
      <c r="F97" s="42" t="s">
        <v>77</v>
      </c>
      <c r="G97" s="42" t="s">
        <v>77</v>
      </c>
      <c r="H97" s="43" t="s">
        <v>55</v>
      </c>
      <c r="I97" s="112">
        <v>37970</v>
      </c>
      <c r="J97" s="43">
        <v>2002</v>
      </c>
      <c r="K97" s="43" t="s">
        <v>55</v>
      </c>
      <c r="L97" s="42" t="s">
        <v>149</v>
      </c>
      <c r="M97" s="113"/>
      <c r="N97" s="42" t="s">
        <v>57</v>
      </c>
      <c r="O97" s="42" t="s">
        <v>80</v>
      </c>
      <c r="P97" s="42" t="s">
        <v>81</v>
      </c>
      <c r="Q97" s="114" t="s">
        <v>82</v>
      </c>
      <c r="R97" s="115"/>
      <c r="S97" s="42" t="s">
        <v>434</v>
      </c>
      <c r="T97" s="116"/>
      <c r="U97" s="43" t="s">
        <v>61</v>
      </c>
      <c r="V97" s="42" t="s">
        <v>62</v>
      </c>
      <c r="W97" s="42" t="s">
        <v>105</v>
      </c>
      <c r="X97" s="42" t="s">
        <v>125</v>
      </c>
      <c r="Y97" s="43" t="s">
        <v>82</v>
      </c>
      <c r="Z97" s="42" t="s">
        <v>65</v>
      </c>
      <c r="AA97" s="42" t="s">
        <v>345</v>
      </c>
      <c r="AB97" s="42"/>
      <c r="AC97" s="42" t="s">
        <v>428</v>
      </c>
      <c r="AD97" s="51" t="s">
        <v>435</v>
      </c>
      <c r="AE97" s="51" t="s">
        <v>436</v>
      </c>
      <c r="AF97" s="116"/>
      <c r="AG97" s="571"/>
      <c r="AH97" s="116"/>
      <c r="AI97" s="114">
        <v>95464</v>
      </c>
      <c r="AJ97" s="118">
        <v>34033</v>
      </c>
      <c r="AK97" s="116"/>
      <c r="AL97" s="116"/>
      <c r="AM97" s="26" t="s">
        <v>437</v>
      </c>
      <c r="AN97" s="26" t="s">
        <v>438</v>
      </c>
      <c r="AO97" s="549">
        <v>2</v>
      </c>
      <c r="AP97" s="42" t="s">
        <v>94</v>
      </c>
      <c r="AQ97" s="42" t="s">
        <v>94</v>
      </c>
      <c r="AR97" s="117"/>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94"/>
    </row>
    <row r="98" spans="1:89" s="85" customFormat="1" ht="48" customHeight="1" hidden="1" outlineLevel="1">
      <c r="A98" s="41" t="s">
        <v>429</v>
      </c>
      <c r="B98" s="41" t="s">
        <v>430</v>
      </c>
      <c r="C98" s="41" t="s">
        <v>431</v>
      </c>
      <c r="D98" s="44" t="s">
        <v>432</v>
      </c>
      <c r="E98" s="58" t="s">
        <v>433</v>
      </c>
      <c r="F98" s="44" t="s">
        <v>77</v>
      </c>
      <c r="G98" s="44" t="s">
        <v>77</v>
      </c>
      <c r="H98" s="58" t="s">
        <v>55</v>
      </c>
      <c r="I98" s="59">
        <v>37970</v>
      </c>
      <c r="J98" s="45">
        <v>2002</v>
      </c>
      <c r="K98" s="58" t="s">
        <v>55</v>
      </c>
      <c r="L98" s="44" t="s">
        <v>149</v>
      </c>
      <c r="M98" s="58"/>
      <c r="N98" s="44" t="s">
        <v>57</v>
      </c>
      <c r="O98" s="44" t="s">
        <v>80</v>
      </c>
      <c r="P98" s="44" t="s">
        <v>81</v>
      </c>
      <c r="Q98" s="29" t="s">
        <v>82</v>
      </c>
      <c r="R98" s="29"/>
      <c r="S98" s="44" t="s">
        <v>434</v>
      </c>
      <c r="T98" s="41"/>
      <c r="U98" s="41" t="s">
        <v>61</v>
      </c>
      <c r="V98" s="44" t="s">
        <v>62</v>
      </c>
      <c r="W98" s="44" t="s">
        <v>105</v>
      </c>
      <c r="X98" s="44" t="s">
        <v>125</v>
      </c>
      <c r="Y98" s="58" t="s">
        <v>82</v>
      </c>
      <c r="Z98" s="44" t="s">
        <v>65</v>
      </c>
      <c r="AA98" s="44" t="s">
        <v>345</v>
      </c>
      <c r="AB98" s="41"/>
      <c r="AC98" s="44" t="s">
        <v>428</v>
      </c>
      <c r="AD98" s="29" t="s">
        <v>435</v>
      </c>
      <c r="AE98" s="29" t="s">
        <v>436</v>
      </c>
      <c r="AF98" s="41"/>
      <c r="AG98" s="540"/>
      <c r="AH98" s="41"/>
      <c r="AI98" s="48">
        <v>95464</v>
      </c>
      <c r="AJ98" s="118">
        <v>34033</v>
      </c>
      <c r="AK98" s="41"/>
      <c r="AL98" s="41"/>
      <c r="AM98" s="119" t="s">
        <v>437</v>
      </c>
      <c r="AN98" s="119" t="s">
        <v>438</v>
      </c>
      <c r="AO98" s="540">
        <v>2</v>
      </c>
      <c r="AP98" s="44" t="s">
        <v>94</v>
      </c>
      <c r="AQ98" s="44" t="s">
        <v>94</v>
      </c>
      <c r="AR98" s="41"/>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94"/>
    </row>
    <row r="99" spans="1:89" s="85" customFormat="1" ht="51" hidden="1" outlineLevel="1">
      <c r="A99" s="41" t="s">
        <v>439</v>
      </c>
      <c r="B99" s="41" t="s">
        <v>440</v>
      </c>
      <c r="C99" s="41" t="s">
        <v>441</v>
      </c>
      <c r="D99" s="44" t="s">
        <v>370</v>
      </c>
      <c r="E99" s="41" t="s">
        <v>442</v>
      </c>
      <c r="F99" s="44" t="s">
        <v>77</v>
      </c>
      <c r="G99" s="44" t="s">
        <v>77</v>
      </c>
      <c r="H99" s="58" t="s">
        <v>55</v>
      </c>
      <c r="I99" s="59">
        <v>38456</v>
      </c>
      <c r="J99" s="59">
        <v>38200</v>
      </c>
      <c r="K99" s="58" t="s">
        <v>55</v>
      </c>
      <c r="L99" s="44" t="s">
        <v>149</v>
      </c>
      <c r="M99" s="58"/>
      <c r="N99" s="44" t="s">
        <v>57</v>
      </c>
      <c r="O99" s="44" t="s">
        <v>80</v>
      </c>
      <c r="P99" s="44" t="s">
        <v>81</v>
      </c>
      <c r="Q99" s="29" t="s">
        <v>82</v>
      </c>
      <c r="R99" s="29"/>
      <c r="S99" s="44" t="s">
        <v>65</v>
      </c>
      <c r="T99" s="41"/>
      <c r="U99" s="41" t="s">
        <v>61</v>
      </c>
      <c r="V99" s="44" t="s">
        <v>62</v>
      </c>
      <c r="W99" s="44" t="s">
        <v>105</v>
      </c>
      <c r="X99" s="44" t="s">
        <v>241</v>
      </c>
      <c r="Y99" s="58" t="s">
        <v>82</v>
      </c>
      <c r="Z99" s="44" t="s">
        <v>65</v>
      </c>
      <c r="AA99" s="44" t="s">
        <v>345</v>
      </c>
      <c r="AB99" s="41"/>
      <c r="AC99" s="44" t="s">
        <v>428</v>
      </c>
      <c r="AD99" s="29" t="s">
        <v>435</v>
      </c>
      <c r="AE99" s="29" t="s">
        <v>436</v>
      </c>
      <c r="AF99" s="41"/>
      <c r="AG99" s="540"/>
      <c r="AH99" s="41"/>
      <c r="AI99" s="48">
        <v>95464</v>
      </c>
      <c r="AJ99" s="118">
        <v>34033</v>
      </c>
      <c r="AK99" s="41"/>
      <c r="AL99" s="41"/>
      <c r="AM99" s="119" t="s">
        <v>437</v>
      </c>
      <c r="AN99" s="119" t="s">
        <v>438</v>
      </c>
      <c r="AO99" s="540">
        <v>3</v>
      </c>
      <c r="AP99" s="44" t="s">
        <v>94</v>
      </c>
      <c r="AQ99" s="44" t="s">
        <v>94</v>
      </c>
      <c r="AR99" s="41"/>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94"/>
    </row>
    <row r="100" spans="1:89" s="85" customFormat="1" ht="38.25" hidden="1" outlineLevel="1">
      <c r="A100" s="41" t="s">
        <v>448</v>
      </c>
      <c r="B100" s="41" t="s">
        <v>449</v>
      </c>
      <c r="C100" s="41" t="s">
        <v>450</v>
      </c>
      <c r="D100" s="44" t="s">
        <v>75</v>
      </c>
      <c r="E100" s="41" t="s">
        <v>451</v>
      </c>
      <c r="F100" s="44" t="s">
        <v>77</v>
      </c>
      <c r="G100" s="44" t="s">
        <v>77</v>
      </c>
      <c r="H100" s="58" t="s">
        <v>55</v>
      </c>
      <c r="I100" s="59">
        <v>37970</v>
      </c>
      <c r="J100" s="46">
        <v>38687</v>
      </c>
      <c r="K100" s="58" t="s">
        <v>55</v>
      </c>
      <c r="L100" s="44" t="s">
        <v>149</v>
      </c>
      <c r="M100" s="58"/>
      <c r="N100" s="44" t="s">
        <v>57</v>
      </c>
      <c r="O100" s="44" t="s">
        <v>80</v>
      </c>
      <c r="P100" s="44" t="s">
        <v>81</v>
      </c>
      <c r="Q100" s="29" t="s">
        <v>82</v>
      </c>
      <c r="R100" s="29"/>
      <c r="S100" s="44" t="s">
        <v>65</v>
      </c>
      <c r="T100" s="41"/>
      <c r="U100" s="41" t="s">
        <v>61</v>
      </c>
      <c r="V100" s="44" t="s">
        <v>62</v>
      </c>
      <c r="W100" s="44" t="s">
        <v>63</v>
      </c>
      <c r="X100" s="44" t="s">
        <v>125</v>
      </c>
      <c r="Y100" s="58" t="s">
        <v>82</v>
      </c>
      <c r="Z100" s="44" t="s">
        <v>65</v>
      </c>
      <c r="AA100" s="44" t="s">
        <v>345</v>
      </c>
      <c r="AB100" s="41"/>
      <c r="AC100" s="44" t="s">
        <v>428</v>
      </c>
      <c r="AD100" s="29" t="s">
        <v>435</v>
      </c>
      <c r="AE100" s="29" t="s">
        <v>436</v>
      </c>
      <c r="AF100" s="41"/>
      <c r="AG100" s="540"/>
      <c r="AH100" s="41"/>
      <c r="AI100" s="48">
        <v>95464</v>
      </c>
      <c r="AJ100" s="118">
        <v>34033</v>
      </c>
      <c r="AK100" s="41"/>
      <c r="AL100" s="41"/>
      <c r="AM100" s="119" t="s">
        <v>437</v>
      </c>
      <c r="AN100" s="119" t="s">
        <v>438</v>
      </c>
      <c r="AO100" s="540">
        <v>4</v>
      </c>
      <c r="AP100" s="44" t="s">
        <v>94</v>
      </c>
      <c r="AQ100" s="44" t="s">
        <v>94</v>
      </c>
      <c r="AR100" s="41"/>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94"/>
    </row>
    <row r="101" spans="1:89" s="85" customFormat="1" ht="38.25" hidden="1" outlineLevel="1">
      <c r="A101" s="29" t="s">
        <v>452</v>
      </c>
      <c r="B101" s="29" t="s">
        <v>453</v>
      </c>
      <c r="C101" s="29" t="s">
        <v>454</v>
      </c>
      <c r="D101" s="44" t="s">
        <v>75</v>
      </c>
      <c r="E101" s="29" t="s">
        <v>455</v>
      </c>
      <c r="F101" s="44" t="s">
        <v>77</v>
      </c>
      <c r="G101" s="44" t="s">
        <v>77</v>
      </c>
      <c r="H101" s="58" t="s">
        <v>55</v>
      </c>
      <c r="I101" s="57">
        <v>38200</v>
      </c>
      <c r="J101" s="48">
        <v>2011</v>
      </c>
      <c r="K101" s="58" t="s">
        <v>55</v>
      </c>
      <c r="L101" s="44" t="s">
        <v>55</v>
      </c>
      <c r="M101" s="29"/>
      <c r="N101" s="44" t="s">
        <v>57</v>
      </c>
      <c r="O101" s="44" t="s">
        <v>80</v>
      </c>
      <c r="P101" s="44" t="s">
        <v>81</v>
      </c>
      <c r="Q101" s="29" t="s">
        <v>82</v>
      </c>
      <c r="R101" s="29"/>
      <c r="S101" s="44" t="s">
        <v>65</v>
      </c>
      <c r="T101" s="29"/>
      <c r="U101" s="29" t="s">
        <v>61</v>
      </c>
      <c r="V101" s="44" t="s">
        <v>62</v>
      </c>
      <c r="W101" s="44" t="s">
        <v>105</v>
      </c>
      <c r="X101" s="44" t="s">
        <v>241</v>
      </c>
      <c r="Y101" s="58" t="s">
        <v>82</v>
      </c>
      <c r="Z101" s="44" t="s">
        <v>65</v>
      </c>
      <c r="AA101" s="44" t="s">
        <v>345</v>
      </c>
      <c r="AB101" s="29"/>
      <c r="AC101" s="44" t="s">
        <v>428</v>
      </c>
      <c r="AD101" s="29" t="s">
        <v>435</v>
      </c>
      <c r="AE101" s="29" t="s">
        <v>436</v>
      </c>
      <c r="AF101" s="29"/>
      <c r="AG101" s="541"/>
      <c r="AH101" s="29"/>
      <c r="AI101" s="48">
        <v>95464</v>
      </c>
      <c r="AJ101" s="118">
        <v>34033</v>
      </c>
      <c r="AK101" s="29"/>
      <c r="AL101" s="29"/>
      <c r="AM101" s="119" t="s">
        <v>437</v>
      </c>
      <c r="AN101" s="119" t="s">
        <v>438</v>
      </c>
      <c r="AO101" s="541">
        <v>10</v>
      </c>
      <c r="AP101" s="44" t="s">
        <v>94</v>
      </c>
      <c r="AQ101" s="44" t="s">
        <v>94</v>
      </c>
      <c r="AR101" s="29"/>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94"/>
    </row>
    <row r="102" spans="1:89" s="85" customFormat="1" ht="25.5" hidden="1" outlineLevel="1">
      <c r="A102" s="41" t="s">
        <v>456</v>
      </c>
      <c r="B102" s="41" t="s">
        <v>457</v>
      </c>
      <c r="C102" s="41" t="s">
        <v>458</v>
      </c>
      <c r="D102" s="44" t="s">
        <v>75</v>
      </c>
      <c r="E102" s="41" t="s">
        <v>459</v>
      </c>
      <c r="F102" s="44" t="s">
        <v>77</v>
      </c>
      <c r="G102" s="44" t="s">
        <v>77</v>
      </c>
      <c r="H102" s="58" t="s">
        <v>55</v>
      </c>
      <c r="I102" s="59">
        <v>38930</v>
      </c>
      <c r="J102" s="59">
        <v>38899</v>
      </c>
      <c r="K102" s="58" t="s">
        <v>55</v>
      </c>
      <c r="L102" s="44" t="s">
        <v>149</v>
      </c>
      <c r="M102" s="58"/>
      <c r="N102" s="44" t="s">
        <v>57</v>
      </c>
      <c r="O102" s="44" t="s">
        <v>80</v>
      </c>
      <c r="P102" s="44" t="s">
        <v>81</v>
      </c>
      <c r="Q102" s="29" t="s">
        <v>82</v>
      </c>
      <c r="R102" s="29"/>
      <c r="S102" s="44" t="s">
        <v>65</v>
      </c>
      <c r="T102" s="41"/>
      <c r="U102" s="41" t="s">
        <v>61</v>
      </c>
      <c r="V102" s="44" t="s">
        <v>62</v>
      </c>
      <c r="W102" s="44" t="s">
        <v>105</v>
      </c>
      <c r="X102" s="44" t="s">
        <v>241</v>
      </c>
      <c r="Y102" s="58" t="s">
        <v>82</v>
      </c>
      <c r="Z102" s="44" t="s">
        <v>65</v>
      </c>
      <c r="AA102" s="44" t="s">
        <v>345</v>
      </c>
      <c r="AB102" s="41"/>
      <c r="AC102" s="44" t="s">
        <v>428</v>
      </c>
      <c r="AD102" s="29" t="s">
        <v>435</v>
      </c>
      <c r="AE102" s="29" t="s">
        <v>436</v>
      </c>
      <c r="AF102" s="41"/>
      <c r="AG102" s="540"/>
      <c r="AH102" s="41"/>
      <c r="AI102" s="48">
        <v>95464</v>
      </c>
      <c r="AJ102" s="118">
        <v>34033</v>
      </c>
      <c r="AK102" s="41"/>
      <c r="AL102" s="41"/>
      <c r="AM102" s="119" t="s">
        <v>437</v>
      </c>
      <c r="AN102" s="119" t="s">
        <v>438</v>
      </c>
      <c r="AO102" s="540">
        <v>5</v>
      </c>
      <c r="AP102" s="44" t="s">
        <v>94</v>
      </c>
      <c r="AQ102" s="44" t="s">
        <v>94</v>
      </c>
      <c r="AR102" s="41"/>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94"/>
    </row>
    <row r="103" spans="1:89" s="85" customFormat="1" ht="25.5" hidden="1" outlineLevel="1">
      <c r="A103" s="41" t="s">
        <v>460</v>
      </c>
      <c r="B103" s="41" t="s">
        <v>461</v>
      </c>
      <c r="C103" s="41" t="s">
        <v>462</v>
      </c>
      <c r="D103" s="44" t="s">
        <v>432</v>
      </c>
      <c r="E103" s="41" t="s">
        <v>463</v>
      </c>
      <c r="F103" s="44" t="s">
        <v>77</v>
      </c>
      <c r="G103" s="44" t="s">
        <v>77</v>
      </c>
      <c r="H103" s="58" t="s">
        <v>55</v>
      </c>
      <c r="I103" s="59">
        <v>38200</v>
      </c>
      <c r="J103" s="45">
        <v>2002</v>
      </c>
      <c r="K103" s="58" t="s">
        <v>55</v>
      </c>
      <c r="L103" s="44" t="s">
        <v>149</v>
      </c>
      <c r="M103" s="58"/>
      <c r="N103" s="44" t="s">
        <v>57</v>
      </c>
      <c r="O103" s="44" t="s">
        <v>80</v>
      </c>
      <c r="P103" s="44" t="s">
        <v>81</v>
      </c>
      <c r="Q103" s="29" t="s">
        <v>82</v>
      </c>
      <c r="R103" s="29"/>
      <c r="S103" s="44" t="s">
        <v>434</v>
      </c>
      <c r="T103" s="41"/>
      <c r="U103" s="41" t="s">
        <v>61</v>
      </c>
      <c r="V103" s="44" t="s">
        <v>62</v>
      </c>
      <c r="W103" s="44" t="s">
        <v>252</v>
      </c>
      <c r="X103" s="44" t="s">
        <v>125</v>
      </c>
      <c r="Y103" s="58" t="s">
        <v>82</v>
      </c>
      <c r="Z103" s="44" t="s">
        <v>65</v>
      </c>
      <c r="AA103" s="44" t="s">
        <v>345</v>
      </c>
      <c r="AB103" s="41"/>
      <c r="AC103" s="44" t="s">
        <v>428</v>
      </c>
      <c r="AD103" s="29" t="s">
        <v>435</v>
      </c>
      <c r="AE103" s="29" t="s">
        <v>436</v>
      </c>
      <c r="AF103" s="41"/>
      <c r="AG103" s="540"/>
      <c r="AH103" s="41"/>
      <c r="AI103" s="48">
        <v>95464</v>
      </c>
      <c r="AJ103" s="118">
        <v>34033</v>
      </c>
      <c r="AK103" s="41"/>
      <c r="AL103" s="41"/>
      <c r="AM103" s="119" t="s">
        <v>437</v>
      </c>
      <c r="AN103" s="119" t="s">
        <v>438</v>
      </c>
      <c r="AO103" s="540">
        <v>2</v>
      </c>
      <c r="AP103" s="44" t="s">
        <v>94</v>
      </c>
      <c r="AQ103" s="44" t="s">
        <v>94</v>
      </c>
      <c r="AR103" s="41"/>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94"/>
    </row>
    <row r="104" spans="1:89" s="85" customFormat="1" ht="25.5" hidden="1" outlineLevel="1">
      <c r="A104" s="41" t="s">
        <v>464</v>
      </c>
      <c r="B104" s="41" t="s">
        <v>465</v>
      </c>
      <c r="C104" s="41" t="s">
        <v>466</v>
      </c>
      <c r="D104" s="44" t="s">
        <v>54</v>
      </c>
      <c r="E104" s="41" t="s">
        <v>467</v>
      </c>
      <c r="F104" s="44" t="s">
        <v>77</v>
      </c>
      <c r="G104" s="44" t="s">
        <v>77</v>
      </c>
      <c r="H104" s="58" t="s">
        <v>55</v>
      </c>
      <c r="I104" s="120">
        <v>38930</v>
      </c>
      <c r="J104" s="120">
        <v>2003</v>
      </c>
      <c r="K104" s="58" t="s">
        <v>55</v>
      </c>
      <c r="L104" s="44" t="s">
        <v>149</v>
      </c>
      <c r="M104" s="58"/>
      <c r="N104" s="44" t="s">
        <v>57</v>
      </c>
      <c r="O104" s="44" t="s">
        <v>80</v>
      </c>
      <c r="P104" s="44" t="s">
        <v>81</v>
      </c>
      <c r="Q104" s="29" t="s">
        <v>82</v>
      </c>
      <c r="R104" s="29"/>
      <c r="S104" s="44" t="s">
        <v>235</v>
      </c>
      <c r="T104" s="41"/>
      <c r="U104" s="41" t="s">
        <v>61</v>
      </c>
      <c r="V104" s="44" t="s">
        <v>62</v>
      </c>
      <c r="W104" s="44" t="s">
        <v>63</v>
      </c>
      <c r="X104" s="44" t="s">
        <v>125</v>
      </c>
      <c r="Y104" s="58" t="s">
        <v>82</v>
      </c>
      <c r="Z104" s="44" t="s">
        <v>65</v>
      </c>
      <c r="AA104" s="44" t="s">
        <v>345</v>
      </c>
      <c r="AB104" s="41"/>
      <c r="AC104" s="44" t="s">
        <v>428</v>
      </c>
      <c r="AD104" s="29" t="s">
        <v>435</v>
      </c>
      <c r="AE104" s="29" t="s">
        <v>436</v>
      </c>
      <c r="AF104" s="41"/>
      <c r="AG104" s="540"/>
      <c r="AH104" s="41"/>
      <c r="AI104" s="48">
        <v>95464</v>
      </c>
      <c r="AJ104" s="118">
        <v>34033</v>
      </c>
      <c r="AK104" s="41"/>
      <c r="AL104" s="41"/>
      <c r="AM104" s="119" t="s">
        <v>437</v>
      </c>
      <c r="AN104" s="119" t="s">
        <v>438</v>
      </c>
      <c r="AO104" s="540">
        <v>5</v>
      </c>
      <c r="AP104" s="44" t="s">
        <v>94</v>
      </c>
      <c r="AQ104" s="44" t="s">
        <v>94</v>
      </c>
      <c r="AR104" s="41"/>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94"/>
    </row>
    <row r="105" spans="1:89" s="85" customFormat="1" ht="25.5" hidden="1" outlineLevel="1">
      <c r="A105" s="41" t="s">
        <v>468</v>
      </c>
      <c r="B105" s="41" t="s">
        <v>469</v>
      </c>
      <c r="C105" s="41" t="s">
        <v>468</v>
      </c>
      <c r="D105" s="44" t="s">
        <v>54</v>
      </c>
      <c r="E105" s="41" t="s">
        <v>470</v>
      </c>
      <c r="F105" s="44" t="s">
        <v>77</v>
      </c>
      <c r="G105" s="44" t="s">
        <v>77</v>
      </c>
      <c r="H105" s="58" t="s">
        <v>55</v>
      </c>
      <c r="I105" s="120">
        <v>38687</v>
      </c>
      <c r="J105" s="120">
        <v>38687</v>
      </c>
      <c r="K105" s="58" t="s">
        <v>55</v>
      </c>
      <c r="L105" s="44" t="s">
        <v>55</v>
      </c>
      <c r="M105" s="58"/>
      <c r="N105" s="44" t="s">
        <v>57</v>
      </c>
      <c r="O105" s="44" t="s">
        <v>80</v>
      </c>
      <c r="P105" s="44" t="s">
        <v>81</v>
      </c>
      <c r="Q105" s="29" t="s">
        <v>82</v>
      </c>
      <c r="R105" s="29"/>
      <c r="S105" s="44" t="s">
        <v>65</v>
      </c>
      <c r="T105" s="41"/>
      <c r="U105" s="41" t="s">
        <v>61</v>
      </c>
      <c r="V105" s="44" t="s">
        <v>62</v>
      </c>
      <c r="W105" s="44" t="s">
        <v>105</v>
      </c>
      <c r="X105" s="44" t="s">
        <v>241</v>
      </c>
      <c r="Y105" s="58" t="s">
        <v>82</v>
      </c>
      <c r="Z105" s="44" t="s">
        <v>65</v>
      </c>
      <c r="AA105" s="44" t="s">
        <v>345</v>
      </c>
      <c r="AB105" s="41"/>
      <c r="AC105" s="44" t="s">
        <v>428</v>
      </c>
      <c r="AD105" s="29" t="s">
        <v>435</v>
      </c>
      <c r="AE105" s="29" t="s">
        <v>436</v>
      </c>
      <c r="AF105" s="60"/>
      <c r="AG105" s="556"/>
      <c r="AH105" s="60"/>
      <c r="AI105" s="48">
        <v>95464</v>
      </c>
      <c r="AJ105" s="118">
        <v>34033</v>
      </c>
      <c r="AK105" s="60"/>
      <c r="AL105" s="60"/>
      <c r="AM105" s="119" t="s">
        <v>437</v>
      </c>
      <c r="AN105" s="119" t="s">
        <v>438</v>
      </c>
      <c r="AO105" s="540">
        <v>4</v>
      </c>
      <c r="AP105" s="44" t="s">
        <v>94</v>
      </c>
      <c r="AQ105" s="44" t="s">
        <v>94</v>
      </c>
      <c r="AR105" s="41"/>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94"/>
    </row>
    <row r="106" spans="1:89" s="85" customFormat="1" ht="38.25" hidden="1" outlineLevel="1">
      <c r="A106" s="41" t="s">
        <v>471</v>
      </c>
      <c r="B106" s="41" t="s">
        <v>1602</v>
      </c>
      <c r="C106" s="41" t="s">
        <v>472</v>
      </c>
      <c r="D106" s="44" t="s">
        <v>473</v>
      </c>
      <c r="E106" s="41" t="s">
        <v>474</v>
      </c>
      <c r="F106" s="44" t="s">
        <v>77</v>
      </c>
      <c r="G106" s="44" t="s">
        <v>77</v>
      </c>
      <c r="H106" s="58" t="s">
        <v>55</v>
      </c>
      <c r="I106" s="59">
        <v>38930</v>
      </c>
      <c r="J106" s="45">
        <v>1999</v>
      </c>
      <c r="K106" s="58" t="s">
        <v>55</v>
      </c>
      <c r="L106" s="44" t="s">
        <v>149</v>
      </c>
      <c r="M106" s="58"/>
      <c r="N106" s="44" t="s">
        <v>57</v>
      </c>
      <c r="O106" s="44" t="s">
        <v>80</v>
      </c>
      <c r="P106" s="44" t="s">
        <v>81</v>
      </c>
      <c r="Q106" s="29" t="s">
        <v>82</v>
      </c>
      <c r="R106" s="29"/>
      <c r="S106" s="44" t="s">
        <v>65</v>
      </c>
      <c r="T106" s="41"/>
      <c r="U106" s="41" t="s">
        <v>61</v>
      </c>
      <c r="V106" s="44" t="s">
        <v>62</v>
      </c>
      <c r="W106" s="44" t="s">
        <v>63</v>
      </c>
      <c r="X106" s="44" t="s">
        <v>125</v>
      </c>
      <c r="Y106" s="58" t="s">
        <v>82</v>
      </c>
      <c r="Z106" s="44" t="s">
        <v>65</v>
      </c>
      <c r="AA106" s="44" t="s">
        <v>345</v>
      </c>
      <c r="AB106" s="41"/>
      <c r="AC106" s="44" t="s">
        <v>428</v>
      </c>
      <c r="AD106" s="29" t="s">
        <v>435</v>
      </c>
      <c r="AE106" s="29" t="s">
        <v>436</v>
      </c>
      <c r="AF106" s="41"/>
      <c r="AG106" s="540"/>
      <c r="AH106" s="41"/>
      <c r="AI106" s="48">
        <v>95464</v>
      </c>
      <c r="AJ106" s="118">
        <v>34033</v>
      </c>
      <c r="AK106" s="41"/>
      <c r="AL106" s="41"/>
      <c r="AM106" s="119" t="s">
        <v>437</v>
      </c>
      <c r="AN106" s="119" t="s">
        <v>438</v>
      </c>
      <c r="AO106" s="540">
        <v>5</v>
      </c>
      <c r="AP106" s="44" t="s">
        <v>94</v>
      </c>
      <c r="AQ106" s="44" t="s">
        <v>94</v>
      </c>
      <c r="AR106" s="41"/>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94"/>
    </row>
    <row r="107" spans="1:89" s="233" customFormat="1" ht="38.25" hidden="1" outlineLevel="1">
      <c r="A107" s="259" t="s">
        <v>443</v>
      </c>
      <c r="B107" s="259" t="s">
        <v>1438</v>
      </c>
      <c r="C107" s="259" t="s">
        <v>444</v>
      </c>
      <c r="D107" s="259" t="s">
        <v>370</v>
      </c>
      <c r="E107" s="259" t="s">
        <v>445</v>
      </c>
      <c r="F107" s="259" t="s">
        <v>77</v>
      </c>
      <c r="G107" s="259" t="s">
        <v>77</v>
      </c>
      <c r="H107" s="260">
        <v>41821</v>
      </c>
      <c r="I107" s="267">
        <v>41850</v>
      </c>
      <c r="J107" s="261">
        <v>41821</v>
      </c>
      <c r="K107" s="259"/>
      <c r="L107" s="259" t="s">
        <v>446</v>
      </c>
      <c r="M107" s="259"/>
      <c r="N107" s="259" t="s">
        <v>57</v>
      </c>
      <c r="O107" s="259" t="s">
        <v>80</v>
      </c>
      <c r="P107" s="259" t="s">
        <v>81</v>
      </c>
      <c r="Q107" s="259" t="s">
        <v>82</v>
      </c>
      <c r="R107" s="259"/>
      <c r="S107" s="259" t="s">
        <v>1214</v>
      </c>
      <c r="T107" s="259"/>
      <c r="U107" s="259" t="s">
        <v>61</v>
      </c>
      <c r="V107" s="259" t="s">
        <v>62</v>
      </c>
      <c r="W107" s="259" t="s">
        <v>105</v>
      </c>
      <c r="X107" s="259" t="s">
        <v>241</v>
      </c>
      <c r="Y107" s="259"/>
      <c r="Z107" s="259" t="s">
        <v>65</v>
      </c>
      <c r="AA107" s="259" t="s">
        <v>345</v>
      </c>
      <c r="AB107" s="259" t="s">
        <v>1439</v>
      </c>
      <c r="AC107" s="259" t="s">
        <v>428</v>
      </c>
      <c r="AD107" s="259" t="s">
        <v>435</v>
      </c>
      <c r="AE107" s="259" t="s">
        <v>436</v>
      </c>
      <c r="AF107" s="259"/>
      <c r="AG107" s="572"/>
      <c r="AH107" s="259"/>
      <c r="AI107" s="259"/>
      <c r="AJ107" s="259"/>
      <c r="AK107" s="259"/>
      <c r="AL107" s="259"/>
      <c r="AM107" s="259" t="s">
        <v>437</v>
      </c>
      <c r="AN107" s="259" t="s">
        <v>438</v>
      </c>
      <c r="AO107" s="225">
        <v>12</v>
      </c>
      <c r="AP107" s="262" t="s">
        <v>94</v>
      </c>
      <c r="AQ107" s="262" t="s">
        <v>94</v>
      </c>
      <c r="AR107" s="259" t="s">
        <v>447</v>
      </c>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6"/>
    </row>
    <row r="108" spans="1:89" s="233" customFormat="1" ht="89.25" hidden="1" outlineLevel="1">
      <c r="A108" s="263" t="s">
        <v>1440</v>
      </c>
      <c r="B108" s="263" t="s">
        <v>1603</v>
      </c>
      <c r="C108" s="263" t="s">
        <v>1441</v>
      </c>
      <c r="D108" s="263" t="s">
        <v>370</v>
      </c>
      <c r="E108" s="263" t="s">
        <v>1442</v>
      </c>
      <c r="F108" s="263" t="s">
        <v>77</v>
      </c>
      <c r="G108" s="263" t="s">
        <v>77</v>
      </c>
      <c r="H108" s="260">
        <v>41275</v>
      </c>
      <c r="I108" s="267">
        <v>41850</v>
      </c>
      <c r="J108" s="261">
        <v>41275</v>
      </c>
      <c r="K108" s="263"/>
      <c r="L108" s="263"/>
      <c r="M108" s="263"/>
      <c r="N108" s="263" t="s">
        <v>57</v>
      </c>
      <c r="O108" s="263" t="s">
        <v>80</v>
      </c>
      <c r="P108" s="263" t="s">
        <v>81</v>
      </c>
      <c r="Q108" s="263" t="s">
        <v>82</v>
      </c>
      <c r="R108" s="263"/>
      <c r="S108" s="263"/>
      <c r="T108" s="263"/>
      <c r="U108" s="263" t="s">
        <v>61</v>
      </c>
      <c r="V108" s="263" t="s">
        <v>62</v>
      </c>
      <c r="W108" s="263" t="s">
        <v>105</v>
      </c>
      <c r="X108" s="263" t="s">
        <v>241</v>
      </c>
      <c r="Y108" s="263"/>
      <c r="Z108" s="263" t="s">
        <v>65</v>
      </c>
      <c r="AA108" s="263" t="s">
        <v>345</v>
      </c>
      <c r="AB108" s="263" t="s">
        <v>1443</v>
      </c>
      <c r="AC108" s="263" t="s">
        <v>428</v>
      </c>
      <c r="AD108" s="263" t="s">
        <v>435</v>
      </c>
      <c r="AE108" s="263" t="s">
        <v>436</v>
      </c>
      <c r="AF108" s="263"/>
      <c r="AG108" s="262"/>
      <c r="AH108" s="263"/>
      <c r="AI108" s="263"/>
      <c r="AJ108" s="263"/>
      <c r="AK108" s="263"/>
      <c r="AL108" s="263"/>
      <c r="AM108" s="263" t="s">
        <v>437</v>
      </c>
      <c r="AN108" s="263" t="s">
        <v>438</v>
      </c>
      <c r="AO108" s="225">
        <v>12</v>
      </c>
      <c r="AP108" s="262" t="s">
        <v>94</v>
      </c>
      <c r="AQ108" s="262" t="s">
        <v>94</v>
      </c>
      <c r="AR108" s="263"/>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6"/>
    </row>
    <row r="109" spans="1:89" s="265" customFormat="1" ht="34.5" customHeight="1" hidden="1" outlineLevel="1">
      <c r="A109" s="263" t="s">
        <v>1444</v>
      </c>
      <c r="B109" s="263" t="s">
        <v>1445</v>
      </c>
      <c r="C109" s="263" t="s">
        <v>1446</v>
      </c>
      <c r="D109" s="263" t="s">
        <v>370</v>
      </c>
      <c r="E109" s="263" t="s">
        <v>1447</v>
      </c>
      <c r="F109" s="263" t="s">
        <v>77</v>
      </c>
      <c r="G109" s="263" t="s">
        <v>77</v>
      </c>
      <c r="H109" s="260">
        <v>41275</v>
      </c>
      <c r="I109" s="267">
        <v>41850</v>
      </c>
      <c r="J109" s="261">
        <v>41275</v>
      </c>
      <c r="K109" s="263"/>
      <c r="L109" s="263" t="s">
        <v>112</v>
      </c>
      <c r="M109" s="263"/>
      <c r="N109" s="263" t="s">
        <v>57</v>
      </c>
      <c r="O109" s="263" t="s">
        <v>80</v>
      </c>
      <c r="P109" s="263" t="s">
        <v>81</v>
      </c>
      <c r="Q109" s="263" t="s">
        <v>82</v>
      </c>
      <c r="R109" s="263"/>
      <c r="S109" s="263"/>
      <c r="T109" s="263"/>
      <c r="U109" s="263" t="s">
        <v>61</v>
      </c>
      <c r="V109" s="263" t="s">
        <v>62</v>
      </c>
      <c r="W109" s="263" t="s">
        <v>105</v>
      </c>
      <c r="X109" s="263" t="s">
        <v>241</v>
      </c>
      <c r="Y109" s="263"/>
      <c r="Z109" s="263" t="s">
        <v>65</v>
      </c>
      <c r="AA109" s="263" t="s">
        <v>345</v>
      </c>
      <c r="AB109" s="263" t="s">
        <v>1443</v>
      </c>
      <c r="AC109" s="263" t="s">
        <v>428</v>
      </c>
      <c r="AD109" s="263" t="s">
        <v>435</v>
      </c>
      <c r="AE109" s="263" t="s">
        <v>436</v>
      </c>
      <c r="AF109" s="263"/>
      <c r="AG109" s="262"/>
      <c r="AH109" s="263"/>
      <c r="AI109" s="263"/>
      <c r="AJ109" s="263"/>
      <c r="AK109" s="263"/>
      <c r="AL109" s="263"/>
      <c r="AM109" s="263" t="s">
        <v>437</v>
      </c>
      <c r="AN109" s="263" t="s">
        <v>438</v>
      </c>
      <c r="AO109" s="225">
        <v>12</v>
      </c>
      <c r="AP109" s="262" t="s">
        <v>94</v>
      </c>
      <c r="AQ109" s="262" t="s">
        <v>94</v>
      </c>
      <c r="AR109" s="263"/>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2"/>
    </row>
    <row r="110" spans="1:89" s="265" customFormat="1" ht="34.5" customHeight="1" hidden="1" outlineLevel="1">
      <c r="A110" s="470" t="s">
        <v>1735</v>
      </c>
      <c r="B110" s="471" t="s">
        <v>1736</v>
      </c>
      <c r="C110" s="470" t="s">
        <v>1737</v>
      </c>
      <c r="D110" s="472" t="s">
        <v>370</v>
      </c>
      <c r="E110" s="470" t="s">
        <v>1738</v>
      </c>
      <c r="F110" s="472" t="s">
        <v>77</v>
      </c>
      <c r="G110" s="472" t="s">
        <v>77</v>
      </c>
      <c r="H110" s="472" t="s">
        <v>1739</v>
      </c>
      <c r="I110" s="471" t="s">
        <v>1740</v>
      </c>
      <c r="J110" s="263"/>
      <c r="K110" s="471" t="s">
        <v>1740</v>
      </c>
      <c r="L110" s="470" t="s">
        <v>1741</v>
      </c>
      <c r="M110" s="263"/>
      <c r="N110" s="263"/>
      <c r="O110" s="472" t="s">
        <v>80</v>
      </c>
      <c r="P110" s="472" t="s">
        <v>81</v>
      </c>
      <c r="Q110" s="472" t="s">
        <v>82</v>
      </c>
      <c r="R110" s="263"/>
      <c r="S110" s="263"/>
      <c r="T110" s="263"/>
      <c r="U110" s="472" t="s">
        <v>61</v>
      </c>
      <c r="V110" s="472" t="s">
        <v>62</v>
      </c>
      <c r="W110" s="472" t="s">
        <v>1742</v>
      </c>
      <c r="X110" s="472" t="s">
        <v>241</v>
      </c>
      <c r="Y110" s="263"/>
      <c r="Z110" s="472" t="s">
        <v>65</v>
      </c>
      <c r="AA110" s="263" t="s">
        <v>345</v>
      </c>
      <c r="AB110" s="263"/>
      <c r="AC110" s="470" t="s">
        <v>428</v>
      </c>
      <c r="AD110" s="472" t="s">
        <v>435</v>
      </c>
      <c r="AE110" s="472" t="s">
        <v>436</v>
      </c>
      <c r="AF110" s="263"/>
      <c r="AG110" s="262"/>
      <c r="AH110" s="263"/>
      <c r="AI110" s="263"/>
      <c r="AJ110" s="263"/>
      <c r="AK110" s="263"/>
      <c r="AL110" s="263"/>
      <c r="AM110" s="263" t="s">
        <v>437</v>
      </c>
      <c r="AN110" s="263" t="s">
        <v>438</v>
      </c>
      <c r="AO110" s="323">
        <v>12</v>
      </c>
      <c r="AP110" s="472" t="s">
        <v>94</v>
      </c>
      <c r="AQ110" s="472" t="s">
        <v>94</v>
      </c>
      <c r="AR110" s="470" t="s">
        <v>1743</v>
      </c>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2"/>
    </row>
    <row r="111" spans="1:89" s="233" customFormat="1" ht="114.75" hidden="1" outlineLevel="1">
      <c r="A111" s="263" t="s">
        <v>1448</v>
      </c>
      <c r="B111" s="263" t="s">
        <v>1604</v>
      </c>
      <c r="C111" s="263" t="s">
        <v>1449</v>
      </c>
      <c r="D111" s="263" t="s">
        <v>370</v>
      </c>
      <c r="E111" s="263" t="s">
        <v>1450</v>
      </c>
      <c r="F111" s="263" t="s">
        <v>77</v>
      </c>
      <c r="G111" s="263" t="s">
        <v>77</v>
      </c>
      <c r="H111" s="260">
        <v>41800</v>
      </c>
      <c r="I111" s="267">
        <v>41850</v>
      </c>
      <c r="J111" s="261">
        <v>41800</v>
      </c>
      <c r="K111" s="263"/>
      <c r="L111" s="263" t="s">
        <v>112</v>
      </c>
      <c r="M111" s="263"/>
      <c r="N111" s="263" t="s">
        <v>57</v>
      </c>
      <c r="O111" s="263" t="s">
        <v>80</v>
      </c>
      <c r="P111" s="263" t="s">
        <v>81</v>
      </c>
      <c r="Q111" s="263" t="s">
        <v>82</v>
      </c>
      <c r="R111" s="263"/>
      <c r="S111" s="263"/>
      <c r="T111" s="263"/>
      <c r="U111" s="263" t="s">
        <v>61</v>
      </c>
      <c r="V111" s="263" t="s">
        <v>62</v>
      </c>
      <c r="W111" s="263" t="s">
        <v>105</v>
      </c>
      <c r="X111" s="263" t="s">
        <v>241</v>
      </c>
      <c r="Y111" s="263"/>
      <c r="Z111" s="263" t="s">
        <v>65</v>
      </c>
      <c r="AA111" s="263" t="s">
        <v>345</v>
      </c>
      <c r="AB111" s="263" t="s">
        <v>1451</v>
      </c>
      <c r="AC111" s="263" t="s">
        <v>428</v>
      </c>
      <c r="AD111" s="263" t="s">
        <v>435</v>
      </c>
      <c r="AE111" s="263" t="s">
        <v>436</v>
      </c>
      <c r="AF111" s="263"/>
      <c r="AG111" s="262"/>
      <c r="AH111" s="263"/>
      <c r="AI111" s="263"/>
      <c r="AJ111" s="263"/>
      <c r="AK111" s="263"/>
      <c r="AL111" s="263"/>
      <c r="AM111" s="263" t="s">
        <v>437</v>
      </c>
      <c r="AN111" s="263" t="s">
        <v>438</v>
      </c>
      <c r="AO111" s="225">
        <v>12</v>
      </c>
      <c r="AP111" s="262" t="s">
        <v>94</v>
      </c>
      <c r="AQ111" s="262" t="s">
        <v>94</v>
      </c>
      <c r="AR111" s="263"/>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c r="BS111" s="237"/>
      <c r="BT111" s="237"/>
      <c r="BU111" s="237"/>
      <c r="BV111" s="237"/>
      <c r="BW111" s="237"/>
      <c r="BX111" s="237"/>
      <c r="BY111" s="237"/>
      <c r="BZ111" s="237"/>
      <c r="CA111" s="237"/>
      <c r="CB111" s="237"/>
      <c r="CC111" s="237"/>
      <c r="CD111" s="237"/>
      <c r="CE111" s="237"/>
      <c r="CF111" s="237"/>
      <c r="CG111" s="237"/>
      <c r="CH111" s="237"/>
      <c r="CI111" s="237"/>
      <c r="CJ111" s="237"/>
      <c r="CK111" s="236"/>
    </row>
    <row r="112" spans="1:87" s="89" customFormat="1" ht="14.25" collapsed="1">
      <c r="A112" s="630" t="s">
        <v>1865</v>
      </c>
      <c r="B112" s="637"/>
      <c r="C112" s="637"/>
      <c r="D112" s="637"/>
      <c r="E112" s="637"/>
      <c r="F112" s="637"/>
      <c r="G112" s="638"/>
      <c r="H112" s="633" t="s">
        <v>1260</v>
      </c>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40"/>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row>
    <row r="113" spans="1:44" ht="38.25" hidden="1" outlineLevel="1">
      <c r="A113" s="245" t="s">
        <v>1651</v>
      </c>
      <c r="B113" s="396" t="s">
        <v>1652</v>
      </c>
      <c r="C113" s="396" t="s">
        <v>1653</v>
      </c>
      <c r="D113" s="245" t="s">
        <v>1496</v>
      </c>
      <c r="E113" s="245" t="s">
        <v>1654</v>
      </c>
      <c r="F113" s="245" t="s">
        <v>77</v>
      </c>
      <c r="G113" s="245" t="s">
        <v>77</v>
      </c>
      <c r="H113" s="254">
        <v>41518</v>
      </c>
      <c r="I113" s="254">
        <v>41852</v>
      </c>
      <c r="J113" s="254">
        <v>41791</v>
      </c>
      <c r="K113" s="254">
        <v>41821</v>
      </c>
      <c r="L113" s="245" t="s">
        <v>78</v>
      </c>
      <c r="M113" s="245"/>
      <c r="N113" s="245" t="s">
        <v>79</v>
      </c>
      <c r="O113" s="245" t="s">
        <v>80</v>
      </c>
      <c r="P113" s="245" t="s">
        <v>135</v>
      </c>
      <c r="Q113" s="245"/>
      <c r="R113" s="245"/>
      <c r="S113" s="245" t="s">
        <v>1213</v>
      </c>
      <c r="T113" s="245"/>
      <c r="U113" s="245" t="s">
        <v>1655</v>
      </c>
      <c r="V113" s="245" t="s">
        <v>62</v>
      </c>
      <c r="W113" s="245" t="s">
        <v>63</v>
      </c>
      <c r="X113" s="245" t="s">
        <v>125</v>
      </c>
      <c r="Y113" s="245"/>
      <c r="Z113" s="245" t="s">
        <v>512</v>
      </c>
      <c r="AA113" s="245" t="s">
        <v>482</v>
      </c>
      <c r="AB113" s="245"/>
      <c r="AC113" s="245" t="s">
        <v>1656</v>
      </c>
      <c r="AD113" s="245" t="s">
        <v>1657</v>
      </c>
      <c r="AE113" s="245" t="s">
        <v>1658</v>
      </c>
      <c r="AF113" s="245" t="s">
        <v>1659</v>
      </c>
      <c r="AG113" s="245">
        <v>6</v>
      </c>
      <c r="AH113" s="245" t="s">
        <v>1660</v>
      </c>
      <c r="AI113" s="397">
        <v>8435706</v>
      </c>
      <c r="AJ113" s="245"/>
      <c r="AK113" s="245" t="s">
        <v>1661</v>
      </c>
      <c r="AL113" s="245" t="s">
        <v>1662</v>
      </c>
      <c r="AM113" s="258" t="s">
        <v>1663</v>
      </c>
      <c r="AN113" s="245" t="s">
        <v>1664</v>
      </c>
      <c r="AO113" s="245">
        <v>12</v>
      </c>
      <c r="AP113" s="245" t="s">
        <v>72</v>
      </c>
      <c r="AQ113" s="245" t="s">
        <v>72</v>
      </c>
      <c r="AR113" s="245" t="s">
        <v>1665</v>
      </c>
    </row>
    <row r="114" spans="1:44" ht="38.25" hidden="1" outlineLevel="1">
      <c r="A114" s="398" t="s">
        <v>1666</v>
      </c>
      <c r="B114" s="399" t="s">
        <v>1667</v>
      </c>
      <c r="C114" s="399" t="s">
        <v>1668</v>
      </c>
      <c r="D114" s="245" t="s">
        <v>54</v>
      </c>
      <c r="E114" s="400" t="s">
        <v>1654</v>
      </c>
      <c r="F114" s="245" t="s">
        <v>77</v>
      </c>
      <c r="G114" s="245" t="s">
        <v>77</v>
      </c>
      <c r="H114" s="254">
        <v>41518</v>
      </c>
      <c r="I114" s="254">
        <v>41852</v>
      </c>
      <c r="J114" s="254">
        <v>41730</v>
      </c>
      <c r="K114" s="254">
        <v>41821</v>
      </c>
      <c r="L114" s="245" t="s">
        <v>78</v>
      </c>
      <c r="M114" s="399"/>
      <c r="N114" s="245" t="s">
        <v>79</v>
      </c>
      <c r="O114" s="245" t="s">
        <v>80</v>
      </c>
      <c r="P114" s="245" t="s">
        <v>81</v>
      </c>
      <c r="Q114" s="400"/>
      <c r="R114" s="401"/>
      <c r="S114" s="245" t="s">
        <v>1213</v>
      </c>
      <c r="T114" s="400"/>
      <c r="U114" s="245" t="s">
        <v>1655</v>
      </c>
      <c r="V114" s="245" t="s">
        <v>62</v>
      </c>
      <c r="W114" s="245" t="s">
        <v>63</v>
      </c>
      <c r="X114" s="245" t="s">
        <v>125</v>
      </c>
      <c r="Y114" s="245"/>
      <c r="Z114" s="245" t="s">
        <v>512</v>
      </c>
      <c r="AA114" s="245" t="s">
        <v>482</v>
      </c>
      <c r="AB114" s="400"/>
      <c r="AC114" s="245" t="s">
        <v>1656</v>
      </c>
      <c r="AD114" s="245" t="s">
        <v>1657</v>
      </c>
      <c r="AE114" s="245" t="s">
        <v>1658</v>
      </c>
      <c r="AF114" s="245" t="s">
        <v>1659</v>
      </c>
      <c r="AG114" s="245">
        <v>6</v>
      </c>
      <c r="AH114" s="245" t="s">
        <v>1660</v>
      </c>
      <c r="AI114" s="397">
        <v>8435706</v>
      </c>
      <c r="AJ114" s="245"/>
      <c r="AK114" s="245" t="s">
        <v>1661</v>
      </c>
      <c r="AL114" s="245" t="s">
        <v>1662</v>
      </c>
      <c r="AM114" s="258" t="s">
        <v>1663</v>
      </c>
      <c r="AN114" s="245" t="s">
        <v>1664</v>
      </c>
      <c r="AO114" s="245">
        <v>12</v>
      </c>
      <c r="AP114" s="245" t="s">
        <v>94</v>
      </c>
      <c r="AQ114" s="245" t="s">
        <v>94</v>
      </c>
      <c r="AR114" s="400"/>
    </row>
    <row r="115" spans="1:44" ht="38.25" hidden="1" outlineLevel="1">
      <c r="A115" s="398" t="s">
        <v>1669</v>
      </c>
      <c r="B115" s="399" t="s">
        <v>1670</v>
      </c>
      <c r="C115" s="399" t="s">
        <v>1671</v>
      </c>
      <c r="D115" s="245" t="s">
        <v>677</v>
      </c>
      <c r="E115" s="400" t="s">
        <v>1654</v>
      </c>
      <c r="F115" s="245" t="s">
        <v>77</v>
      </c>
      <c r="G115" s="245" t="s">
        <v>77</v>
      </c>
      <c r="H115" s="254">
        <v>41518</v>
      </c>
      <c r="I115" s="254">
        <v>41852</v>
      </c>
      <c r="J115" s="254">
        <v>41760</v>
      </c>
      <c r="K115" s="254">
        <v>41821</v>
      </c>
      <c r="L115" s="245" t="s">
        <v>112</v>
      </c>
      <c r="M115" s="399"/>
      <c r="N115" s="245" t="s">
        <v>79</v>
      </c>
      <c r="O115" s="245" t="s">
        <v>80</v>
      </c>
      <c r="P115" s="245" t="s">
        <v>81</v>
      </c>
      <c r="Q115" s="400"/>
      <c r="R115" s="401"/>
      <c r="S115" s="245" t="s">
        <v>1213</v>
      </c>
      <c r="T115" s="400"/>
      <c r="U115" s="245" t="s">
        <v>1655</v>
      </c>
      <c r="V115" s="245" t="s">
        <v>62</v>
      </c>
      <c r="W115" s="245" t="s">
        <v>63</v>
      </c>
      <c r="X115" s="245" t="s">
        <v>125</v>
      </c>
      <c r="Y115" s="245"/>
      <c r="Z115" s="245" t="s">
        <v>512</v>
      </c>
      <c r="AA115" s="245" t="s">
        <v>482</v>
      </c>
      <c r="AB115" s="400"/>
      <c r="AC115" s="245" t="s">
        <v>1656</v>
      </c>
      <c r="AD115" s="245" t="s">
        <v>1657</v>
      </c>
      <c r="AE115" s="245" t="s">
        <v>1658</v>
      </c>
      <c r="AF115" s="245" t="s">
        <v>1659</v>
      </c>
      <c r="AG115" s="245">
        <v>6</v>
      </c>
      <c r="AH115" s="245" t="s">
        <v>1660</v>
      </c>
      <c r="AI115" s="397">
        <v>8435706</v>
      </c>
      <c r="AJ115" s="245"/>
      <c r="AK115" s="245" t="s">
        <v>1661</v>
      </c>
      <c r="AL115" s="245" t="s">
        <v>1662</v>
      </c>
      <c r="AM115" s="258" t="s">
        <v>1663</v>
      </c>
      <c r="AN115" s="245" t="s">
        <v>1664</v>
      </c>
      <c r="AO115" s="245">
        <v>12</v>
      </c>
      <c r="AP115" s="245" t="s">
        <v>94</v>
      </c>
      <c r="AQ115" s="245" t="s">
        <v>94</v>
      </c>
      <c r="AR115" s="400"/>
    </row>
    <row r="116" spans="1:44" ht="38.25" hidden="1" outlineLevel="1">
      <c r="A116" s="398" t="s">
        <v>1672</v>
      </c>
      <c r="B116" s="399" t="s">
        <v>1673</v>
      </c>
      <c r="C116" s="399" t="s">
        <v>1674</v>
      </c>
      <c r="D116" s="245" t="s">
        <v>54</v>
      </c>
      <c r="E116" s="400" t="s">
        <v>1654</v>
      </c>
      <c r="F116" s="245" t="s">
        <v>77</v>
      </c>
      <c r="G116" s="245" t="s">
        <v>77</v>
      </c>
      <c r="H116" s="401">
        <v>41275</v>
      </c>
      <c r="I116" s="254">
        <v>41852</v>
      </c>
      <c r="J116" s="401">
        <v>41791</v>
      </c>
      <c r="K116" s="254">
        <v>41821</v>
      </c>
      <c r="L116" s="245" t="s">
        <v>78</v>
      </c>
      <c r="M116" s="399"/>
      <c r="N116" s="245" t="s">
        <v>79</v>
      </c>
      <c r="O116" s="245" t="s">
        <v>80</v>
      </c>
      <c r="P116" s="245" t="s">
        <v>135</v>
      </c>
      <c r="Q116" s="400"/>
      <c r="R116" s="401"/>
      <c r="S116" s="245" t="s">
        <v>1213</v>
      </c>
      <c r="T116" s="400"/>
      <c r="U116" s="245" t="s">
        <v>1655</v>
      </c>
      <c r="V116" s="245" t="s">
        <v>62</v>
      </c>
      <c r="W116" s="245" t="s">
        <v>63</v>
      </c>
      <c r="X116" s="245" t="s">
        <v>125</v>
      </c>
      <c r="Y116" s="245"/>
      <c r="Z116" s="245" t="s">
        <v>512</v>
      </c>
      <c r="AA116" s="245" t="s">
        <v>482</v>
      </c>
      <c r="AB116" s="400"/>
      <c r="AC116" s="245" t="s">
        <v>1656</v>
      </c>
      <c r="AD116" s="245" t="s">
        <v>1657</v>
      </c>
      <c r="AE116" s="245" t="s">
        <v>1658</v>
      </c>
      <c r="AF116" s="245" t="s">
        <v>1659</v>
      </c>
      <c r="AG116" s="245">
        <v>6</v>
      </c>
      <c r="AH116" s="245" t="s">
        <v>1660</v>
      </c>
      <c r="AI116" s="397">
        <v>8435706</v>
      </c>
      <c r="AJ116" s="245"/>
      <c r="AK116" s="245" t="s">
        <v>1661</v>
      </c>
      <c r="AL116" s="245" t="s">
        <v>1662</v>
      </c>
      <c r="AM116" s="258" t="s">
        <v>1663</v>
      </c>
      <c r="AN116" s="245" t="s">
        <v>1664</v>
      </c>
      <c r="AO116" s="245">
        <v>12</v>
      </c>
      <c r="AP116" s="245" t="s">
        <v>72</v>
      </c>
      <c r="AQ116" s="245" t="s">
        <v>72</v>
      </c>
      <c r="AR116" s="245" t="s">
        <v>1665</v>
      </c>
    </row>
    <row r="117" spans="1:44" ht="38.25" hidden="1" outlineLevel="1">
      <c r="A117" s="398" t="s">
        <v>1675</v>
      </c>
      <c r="B117" s="400" t="s">
        <v>1676</v>
      </c>
      <c r="C117" s="400" t="s">
        <v>1677</v>
      </c>
      <c r="D117" s="245" t="s">
        <v>54</v>
      </c>
      <c r="E117" s="400" t="s">
        <v>1654</v>
      </c>
      <c r="F117" s="245" t="s">
        <v>77</v>
      </c>
      <c r="G117" s="245" t="s">
        <v>77</v>
      </c>
      <c r="H117" s="254">
        <v>41518</v>
      </c>
      <c r="I117" s="254">
        <v>41852</v>
      </c>
      <c r="J117" s="254">
        <v>41760</v>
      </c>
      <c r="K117" s="254">
        <v>41821</v>
      </c>
      <c r="L117" s="245" t="s">
        <v>78</v>
      </c>
      <c r="M117" s="399"/>
      <c r="N117" s="245" t="s">
        <v>79</v>
      </c>
      <c r="O117" s="245" t="s">
        <v>80</v>
      </c>
      <c r="P117" s="245" t="s">
        <v>81</v>
      </c>
      <c r="Q117" s="400"/>
      <c r="R117" s="401"/>
      <c r="S117" s="245" t="s">
        <v>1213</v>
      </c>
      <c r="T117" s="400"/>
      <c r="U117" s="245" t="s">
        <v>1655</v>
      </c>
      <c r="V117" s="245" t="s">
        <v>62</v>
      </c>
      <c r="W117" s="245" t="s">
        <v>63</v>
      </c>
      <c r="X117" s="245" t="s">
        <v>125</v>
      </c>
      <c r="Y117" s="245"/>
      <c r="Z117" s="245" t="s">
        <v>512</v>
      </c>
      <c r="AA117" s="245" t="s">
        <v>482</v>
      </c>
      <c r="AB117" s="400"/>
      <c r="AC117" s="245" t="s">
        <v>1656</v>
      </c>
      <c r="AD117" s="245" t="s">
        <v>1657</v>
      </c>
      <c r="AE117" s="245" t="s">
        <v>1658</v>
      </c>
      <c r="AF117" s="245" t="s">
        <v>1659</v>
      </c>
      <c r="AG117" s="245">
        <v>6</v>
      </c>
      <c r="AH117" s="245" t="s">
        <v>1660</v>
      </c>
      <c r="AI117" s="397">
        <v>8435706</v>
      </c>
      <c r="AJ117" s="245"/>
      <c r="AK117" s="245" t="s">
        <v>1661</v>
      </c>
      <c r="AL117" s="245" t="s">
        <v>1662</v>
      </c>
      <c r="AM117" s="258" t="s">
        <v>1663</v>
      </c>
      <c r="AN117" s="245" t="s">
        <v>1664</v>
      </c>
      <c r="AO117" s="245">
        <v>12</v>
      </c>
      <c r="AP117" s="245" t="s">
        <v>94</v>
      </c>
      <c r="AQ117" s="245" t="s">
        <v>94</v>
      </c>
      <c r="AR117" s="400"/>
    </row>
    <row r="118" spans="1:44" ht="38.25" hidden="1" outlineLevel="1">
      <c r="A118" s="400" t="s">
        <v>1678</v>
      </c>
      <c r="B118" s="400" t="s">
        <v>1679</v>
      </c>
      <c r="C118" s="400" t="s">
        <v>1680</v>
      </c>
      <c r="D118" s="245" t="s">
        <v>632</v>
      </c>
      <c r="E118" s="400" t="s">
        <v>1654</v>
      </c>
      <c r="F118" s="245" t="s">
        <v>77</v>
      </c>
      <c r="G118" s="245" t="s">
        <v>77</v>
      </c>
      <c r="H118" s="254">
        <v>41821</v>
      </c>
      <c r="I118" s="254">
        <v>41852</v>
      </c>
      <c r="J118" s="254">
        <v>41821</v>
      </c>
      <c r="K118" s="254">
        <v>41852</v>
      </c>
      <c r="L118" s="245" t="s">
        <v>78</v>
      </c>
      <c r="M118" s="399"/>
      <c r="N118" s="245" t="s">
        <v>79</v>
      </c>
      <c r="O118" s="245" t="s">
        <v>80</v>
      </c>
      <c r="P118" s="245" t="s">
        <v>81</v>
      </c>
      <c r="Q118" s="400"/>
      <c r="R118" s="401"/>
      <c r="S118" s="245" t="s">
        <v>1213</v>
      </c>
      <c r="T118" s="400"/>
      <c r="U118" s="245" t="s">
        <v>1655</v>
      </c>
      <c r="V118" s="245" t="s">
        <v>62</v>
      </c>
      <c r="W118" s="245" t="s">
        <v>105</v>
      </c>
      <c r="X118" s="245" t="s">
        <v>83</v>
      </c>
      <c r="Y118" s="245"/>
      <c r="Z118" s="245" t="s">
        <v>512</v>
      </c>
      <c r="AA118" s="245" t="s">
        <v>482</v>
      </c>
      <c r="AB118" s="400"/>
      <c r="AC118" s="245" t="s">
        <v>1656</v>
      </c>
      <c r="AD118" s="245" t="s">
        <v>1657</v>
      </c>
      <c r="AE118" s="245" t="s">
        <v>1658</v>
      </c>
      <c r="AF118" s="245" t="s">
        <v>1659</v>
      </c>
      <c r="AG118" s="245">
        <v>7</v>
      </c>
      <c r="AH118" s="245" t="s">
        <v>1660</v>
      </c>
      <c r="AI118" s="397">
        <v>8435707</v>
      </c>
      <c r="AJ118" s="245"/>
      <c r="AK118" s="245" t="s">
        <v>1681</v>
      </c>
      <c r="AL118" s="245" t="s">
        <v>1682</v>
      </c>
      <c r="AM118" s="258" t="s">
        <v>1663</v>
      </c>
      <c r="AN118" s="245" t="s">
        <v>1664</v>
      </c>
      <c r="AO118" s="245">
        <v>12</v>
      </c>
      <c r="AP118" s="245" t="s">
        <v>94</v>
      </c>
      <c r="AQ118" s="245" t="s">
        <v>94</v>
      </c>
      <c r="AR118" s="400"/>
    </row>
    <row r="119" spans="1:87" s="89" customFormat="1" ht="14.25" collapsed="1">
      <c r="A119" s="630" t="s">
        <v>1461</v>
      </c>
      <c r="B119" s="631"/>
      <c r="C119" s="631"/>
      <c r="D119" s="631"/>
      <c r="E119" s="631"/>
      <c r="F119" s="631"/>
      <c r="G119" s="632"/>
      <c r="H119" s="633" t="s">
        <v>1260</v>
      </c>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634"/>
      <c r="AM119" s="634"/>
      <c r="AN119" s="634"/>
      <c r="AO119" s="634"/>
      <c r="AP119" s="634"/>
      <c r="AQ119" s="634"/>
      <c r="AR119" s="635"/>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row>
    <row r="120" spans="1:88" s="325" customFormat="1" ht="38.25" hidden="1" outlineLevel="1">
      <c r="A120" s="295" t="s">
        <v>1452</v>
      </c>
      <c r="B120" s="324" t="s">
        <v>1848</v>
      </c>
      <c r="C120" s="326" t="s">
        <v>1453</v>
      </c>
      <c r="D120" s="225" t="s">
        <v>697</v>
      </c>
      <c r="E120" s="295" t="s">
        <v>1454</v>
      </c>
      <c r="F120" s="225" t="s">
        <v>1455</v>
      </c>
      <c r="G120" s="225" t="s">
        <v>77</v>
      </c>
      <c r="H120" s="296">
        <v>40862</v>
      </c>
      <c r="I120" s="296">
        <v>41910</v>
      </c>
      <c r="J120" s="296"/>
      <c r="K120" s="296">
        <v>41851</v>
      </c>
      <c r="L120" s="225" t="s">
        <v>149</v>
      </c>
      <c r="M120" s="295"/>
      <c r="N120" s="225" t="s">
        <v>79</v>
      </c>
      <c r="O120" s="225" t="s">
        <v>80</v>
      </c>
      <c r="P120" s="225" t="s">
        <v>81</v>
      </c>
      <c r="Q120" s="295" t="s">
        <v>82</v>
      </c>
      <c r="R120" s="296" t="s">
        <v>1456</v>
      </c>
      <c r="S120" s="225" t="s">
        <v>1457</v>
      </c>
      <c r="T120" s="295"/>
      <c r="U120" s="295" t="s">
        <v>1458</v>
      </c>
      <c r="V120" s="225" t="s">
        <v>736</v>
      </c>
      <c r="W120" s="225" t="s">
        <v>1316</v>
      </c>
      <c r="X120" s="225" t="s">
        <v>1459</v>
      </c>
      <c r="Y120" s="327"/>
      <c r="Z120" s="225" t="s">
        <v>1316</v>
      </c>
      <c r="AA120" s="225" t="s">
        <v>482</v>
      </c>
      <c r="AB120" s="295" t="s">
        <v>1460</v>
      </c>
      <c r="AC120" s="225" t="s">
        <v>1461</v>
      </c>
      <c r="AD120" s="295" t="s">
        <v>1462</v>
      </c>
      <c r="AE120" s="295" t="s">
        <v>1463</v>
      </c>
      <c r="AF120" s="295"/>
      <c r="AG120" s="295"/>
      <c r="AH120" s="295" t="s">
        <v>1464</v>
      </c>
      <c r="AI120" s="295">
        <v>5025001</v>
      </c>
      <c r="AJ120" s="295">
        <v>25</v>
      </c>
      <c r="AK120" s="295" t="s">
        <v>1465</v>
      </c>
      <c r="AL120" s="295" t="s">
        <v>1466</v>
      </c>
      <c r="AM120" s="298" t="s">
        <v>1467</v>
      </c>
      <c r="AN120" s="298" t="s">
        <v>1468</v>
      </c>
      <c r="AO120" s="295">
        <v>12</v>
      </c>
      <c r="AP120" s="225" t="s">
        <v>72</v>
      </c>
      <c r="AQ120" s="225" t="s">
        <v>72</v>
      </c>
      <c r="AR120" s="295" t="s">
        <v>1469</v>
      </c>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row>
    <row r="121" spans="1:88" s="325" customFormat="1" ht="38.25" hidden="1" outlineLevel="1">
      <c r="A121" s="295" t="s">
        <v>1819</v>
      </c>
      <c r="B121" s="295" t="s">
        <v>1849</v>
      </c>
      <c r="C121" s="326" t="s">
        <v>1820</v>
      </c>
      <c r="D121" s="225" t="s">
        <v>697</v>
      </c>
      <c r="E121" s="295" t="s">
        <v>1454</v>
      </c>
      <c r="F121" s="225" t="s">
        <v>1455</v>
      </c>
      <c r="G121" s="225" t="s">
        <v>77</v>
      </c>
      <c r="H121" s="296">
        <v>40862</v>
      </c>
      <c r="I121" s="296">
        <v>41910</v>
      </c>
      <c r="J121" s="296"/>
      <c r="K121" s="296">
        <v>41851</v>
      </c>
      <c r="L121" s="225" t="s">
        <v>149</v>
      </c>
      <c r="M121" s="295"/>
      <c r="N121" s="225" t="s">
        <v>79</v>
      </c>
      <c r="O121" s="225" t="s">
        <v>80</v>
      </c>
      <c r="P121" s="225" t="s">
        <v>81</v>
      </c>
      <c r="Q121" s="295" t="s">
        <v>82</v>
      </c>
      <c r="R121" s="296" t="s">
        <v>1456</v>
      </c>
      <c r="S121" s="225" t="s">
        <v>1457</v>
      </c>
      <c r="T121" s="295"/>
      <c r="U121" s="295" t="s">
        <v>1458</v>
      </c>
      <c r="V121" s="225" t="s">
        <v>736</v>
      </c>
      <c r="W121" s="225" t="s">
        <v>1316</v>
      </c>
      <c r="X121" s="225" t="s">
        <v>1459</v>
      </c>
      <c r="Y121" s="327"/>
      <c r="Z121" s="225" t="s">
        <v>1316</v>
      </c>
      <c r="AA121" s="225" t="s">
        <v>482</v>
      </c>
      <c r="AB121" s="295" t="s">
        <v>1460</v>
      </c>
      <c r="AC121" s="225" t="s">
        <v>1461</v>
      </c>
      <c r="AD121" s="295" t="s">
        <v>1462</v>
      </c>
      <c r="AE121" s="295" t="s">
        <v>1463</v>
      </c>
      <c r="AF121" s="295"/>
      <c r="AG121" s="295"/>
      <c r="AH121" s="295" t="s">
        <v>1464</v>
      </c>
      <c r="AI121" s="295">
        <v>5025001</v>
      </c>
      <c r="AJ121" s="295">
        <v>25</v>
      </c>
      <c r="AK121" s="295" t="s">
        <v>1465</v>
      </c>
      <c r="AL121" s="295" t="s">
        <v>1466</v>
      </c>
      <c r="AM121" s="298" t="s">
        <v>1467</v>
      </c>
      <c r="AN121" s="298" t="s">
        <v>1468</v>
      </c>
      <c r="AO121" s="295">
        <v>12</v>
      </c>
      <c r="AP121" s="225" t="s">
        <v>72</v>
      </c>
      <c r="AQ121" s="225" t="s">
        <v>72</v>
      </c>
      <c r="AR121" s="295" t="s">
        <v>1469</v>
      </c>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row>
    <row r="122" spans="1:88" s="325" customFormat="1" ht="38.25" hidden="1" outlineLevel="1">
      <c r="A122" s="295" t="s">
        <v>1821</v>
      </c>
      <c r="B122" s="295" t="s">
        <v>1847</v>
      </c>
      <c r="C122" s="326" t="s">
        <v>1822</v>
      </c>
      <c r="D122" s="225" t="s">
        <v>697</v>
      </c>
      <c r="E122" s="295" t="s">
        <v>1454</v>
      </c>
      <c r="F122" s="225" t="s">
        <v>1455</v>
      </c>
      <c r="G122" s="225" t="s">
        <v>77</v>
      </c>
      <c r="H122" s="296">
        <v>40862</v>
      </c>
      <c r="I122" s="296">
        <v>41910</v>
      </c>
      <c r="J122" s="296"/>
      <c r="K122" s="296">
        <v>41851</v>
      </c>
      <c r="L122" s="225" t="s">
        <v>149</v>
      </c>
      <c r="M122" s="295"/>
      <c r="N122" s="225" t="s">
        <v>79</v>
      </c>
      <c r="O122" s="225" t="s">
        <v>80</v>
      </c>
      <c r="P122" s="225" t="s">
        <v>81</v>
      </c>
      <c r="Q122" s="295" t="s">
        <v>82</v>
      </c>
      <c r="R122" s="296" t="s">
        <v>1456</v>
      </c>
      <c r="S122" s="225" t="s">
        <v>1457</v>
      </c>
      <c r="T122" s="295"/>
      <c r="U122" s="295" t="s">
        <v>1458</v>
      </c>
      <c r="V122" s="225" t="s">
        <v>736</v>
      </c>
      <c r="W122" s="225" t="s">
        <v>1316</v>
      </c>
      <c r="X122" s="225" t="s">
        <v>1459</v>
      </c>
      <c r="Y122" s="327"/>
      <c r="Z122" s="225" t="s">
        <v>1316</v>
      </c>
      <c r="AA122" s="225" t="s">
        <v>482</v>
      </c>
      <c r="AB122" s="295" t="s">
        <v>1460</v>
      </c>
      <c r="AC122" s="225" t="s">
        <v>1461</v>
      </c>
      <c r="AD122" s="295" t="s">
        <v>1462</v>
      </c>
      <c r="AE122" s="295" t="s">
        <v>1463</v>
      </c>
      <c r="AF122" s="295"/>
      <c r="AG122" s="295"/>
      <c r="AH122" s="295" t="s">
        <v>1464</v>
      </c>
      <c r="AI122" s="295">
        <v>5025001</v>
      </c>
      <c r="AJ122" s="295">
        <v>25</v>
      </c>
      <c r="AK122" s="295" t="s">
        <v>1465</v>
      </c>
      <c r="AL122" s="295" t="s">
        <v>1466</v>
      </c>
      <c r="AM122" s="298" t="s">
        <v>1467</v>
      </c>
      <c r="AN122" s="298" t="s">
        <v>1468</v>
      </c>
      <c r="AO122" s="295">
        <v>12</v>
      </c>
      <c r="AP122" s="225" t="s">
        <v>72</v>
      </c>
      <c r="AQ122" s="225" t="s">
        <v>72</v>
      </c>
      <c r="AR122" s="295" t="s">
        <v>1469</v>
      </c>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row>
    <row r="123" spans="1:88" s="325" customFormat="1" ht="38.25" hidden="1" outlineLevel="1">
      <c r="A123" s="295" t="s">
        <v>1762</v>
      </c>
      <c r="B123" s="324" t="s">
        <v>1845</v>
      </c>
      <c r="C123" s="326" t="s">
        <v>1763</v>
      </c>
      <c r="D123" s="225" t="s">
        <v>697</v>
      </c>
      <c r="E123" s="295" t="s">
        <v>1454</v>
      </c>
      <c r="F123" s="225" t="s">
        <v>1455</v>
      </c>
      <c r="G123" s="225" t="s">
        <v>77</v>
      </c>
      <c r="H123" s="296">
        <v>40862</v>
      </c>
      <c r="I123" s="296">
        <v>41910</v>
      </c>
      <c r="J123" s="296"/>
      <c r="K123" s="296">
        <v>41851</v>
      </c>
      <c r="L123" s="225" t="s">
        <v>149</v>
      </c>
      <c r="M123" s="295"/>
      <c r="N123" s="225" t="s">
        <v>79</v>
      </c>
      <c r="O123" s="225" t="s">
        <v>80</v>
      </c>
      <c r="P123" s="225" t="s">
        <v>81</v>
      </c>
      <c r="Q123" s="295" t="s">
        <v>82</v>
      </c>
      <c r="R123" s="296" t="s">
        <v>1456</v>
      </c>
      <c r="S123" s="225" t="s">
        <v>1457</v>
      </c>
      <c r="T123" s="295"/>
      <c r="U123" s="295" t="s">
        <v>1458</v>
      </c>
      <c r="V123" s="225" t="s">
        <v>736</v>
      </c>
      <c r="W123" s="225" t="s">
        <v>1316</v>
      </c>
      <c r="X123" s="225" t="s">
        <v>1459</v>
      </c>
      <c r="Y123" s="327"/>
      <c r="Z123" s="225" t="s">
        <v>1316</v>
      </c>
      <c r="AA123" s="225" t="s">
        <v>482</v>
      </c>
      <c r="AB123" s="295" t="s">
        <v>1460</v>
      </c>
      <c r="AC123" s="225" t="s">
        <v>1461</v>
      </c>
      <c r="AD123" s="295" t="s">
        <v>1462</v>
      </c>
      <c r="AE123" s="295" t="s">
        <v>1463</v>
      </c>
      <c r="AF123" s="295"/>
      <c r="AG123" s="295"/>
      <c r="AH123" s="295" t="s">
        <v>1464</v>
      </c>
      <c r="AI123" s="295">
        <v>5025001</v>
      </c>
      <c r="AJ123" s="295">
        <v>25</v>
      </c>
      <c r="AK123" s="295" t="s">
        <v>1465</v>
      </c>
      <c r="AL123" s="295" t="s">
        <v>1466</v>
      </c>
      <c r="AM123" s="298" t="s">
        <v>1467</v>
      </c>
      <c r="AN123" s="298" t="s">
        <v>1468</v>
      </c>
      <c r="AO123" s="295">
        <v>12</v>
      </c>
      <c r="AP123" s="225" t="s">
        <v>72</v>
      </c>
      <c r="AQ123" s="225" t="s">
        <v>72</v>
      </c>
      <c r="AR123" s="295" t="s">
        <v>1469</v>
      </c>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row>
    <row r="124" spans="1:88" s="325" customFormat="1" ht="38.25" hidden="1" outlineLevel="1">
      <c r="A124" s="295" t="s">
        <v>1764</v>
      </c>
      <c r="B124" s="324" t="s">
        <v>1843</v>
      </c>
      <c r="C124" s="326" t="s">
        <v>1765</v>
      </c>
      <c r="D124" s="225" t="s">
        <v>697</v>
      </c>
      <c r="E124" s="295" t="s">
        <v>1454</v>
      </c>
      <c r="F124" s="225" t="s">
        <v>1455</v>
      </c>
      <c r="G124" s="225" t="s">
        <v>77</v>
      </c>
      <c r="H124" s="296">
        <v>40862</v>
      </c>
      <c r="I124" s="296">
        <v>41910</v>
      </c>
      <c r="J124" s="296"/>
      <c r="K124" s="296">
        <v>41851</v>
      </c>
      <c r="L124" s="225" t="s">
        <v>149</v>
      </c>
      <c r="M124" s="295"/>
      <c r="N124" s="225" t="s">
        <v>79</v>
      </c>
      <c r="O124" s="225" t="s">
        <v>80</v>
      </c>
      <c r="P124" s="225" t="s">
        <v>81</v>
      </c>
      <c r="Q124" s="295" t="s">
        <v>82</v>
      </c>
      <c r="R124" s="296" t="s">
        <v>1456</v>
      </c>
      <c r="S124" s="225" t="s">
        <v>1457</v>
      </c>
      <c r="T124" s="295"/>
      <c r="U124" s="295" t="s">
        <v>1458</v>
      </c>
      <c r="V124" s="225" t="s">
        <v>736</v>
      </c>
      <c r="W124" s="225" t="s">
        <v>1316</v>
      </c>
      <c r="X124" s="225" t="s">
        <v>1459</v>
      </c>
      <c r="Y124" s="327"/>
      <c r="Z124" s="225" t="s">
        <v>1316</v>
      </c>
      <c r="AA124" s="225" t="s">
        <v>482</v>
      </c>
      <c r="AB124" s="295" t="s">
        <v>1460</v>
      </c>
      <c r="AC124" s="225" t="s">
        <v>1461</v>
      </c>
      <c r="AD124" s="295" t="s">
        <v>1462</v>
      </c>
      <c r="AE124" s="295" t="s">
        <v>1463</v>
      </c>
      <c r="AF124" s="295"/>
      <c r="AG124" s="295"/>
      <c r="AH124" s="295" t="s">
        <v>1464</v>
      </c>
      <c r="AI124" s="295">
        <v>5025001</v>
      </c>
      <c r="AJ124" s="295">
        <v>25</v>
      </c>
      <c r="AK124" s="295" t="s">
        <v>1465</v>
      </c>
      <c r="AL124" s="295" t="s">
        <v>1466</v>
      </c>
      <c r="AM124" s="298" t="s">
        <v>1467</v>
      </c>
      <c r="AN124" s="298" t="s">
        <v>1468</v>
      </c>
      <c r="AO124" s="295">
        <v>12</v>
      </c>
      <c r="AP124" s="225" t="s">
        <v>72</v>
      </c>
      <c r="AQ124" s="225" t="s">
        <v>72</v>
      </c>
      <c r="AR124" s="295" t="s">
        <v>1469</v>
      </c>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row>
    <row r="125" spans="1:88" s="325" customFormat="1" ht="38.25" hidden="1" outlineLevel="1">
      <c r="A125" s="295" t="s">
        <v>1766</v>
      </c>
      <c r="B125" s="324" t="s">
        <v>1844</v>
      </c>
      <c r="C125" s="326" t="s">
        <v>1767</v>
      </c>
      <c r="D125" s="225" t="s">
        <v>697</v>
      </c>
      <c r="E125" s="225" t="s">
        <v>697</v>
      </c>
      <c r="F125" s="225" t="s">
        <v>1455</v>
      </c>
      <c r="G125" s="225" t="s">
        <v>77</v>
      </c>
      <c r="H125" s="296">
        <v>40862</v>
      </c>
      <c r="I125" s="296">
        <v>41910</v>
      </c>
      <c r="J125" s="296"/>
      <c r="K125" s="296">
        <v>41851</v>
      </c>
      <c r="L125" s="225" t="s">
        <v>149</v>
      </c>
      <c r="M125" s="295"/>
      <c r="N125" s="225" t="s">
        <v>79</v>
      </c>
      <c r="O125" s="225" t="s">
        <v>80</v>
      </c>
      <c r="P125" s="225" t="s">
        <v>81</v>
      </c>
      <c r="Q125" s="295" t="s">
        <v>82</v>
      </c>
      <c r="R125" s="296" t="s">
        <v>1456</v>
      </c>
      <c r="S125" s="225" t="s">
        <v>1457</v>
      </c>
      <c r="T125" s="295"/>
      <c r="U125" s="295" t="s">
        <v>1458</v>
      </c>
      <c r="V125" s="225" t="s">
        <v>736</v>
      </c>
      <c r="W125" s="225" t="s">
        <v>1316</v>
      </c>
      <c r="X125" s="225" t="s">
        <v>1459</v>
      </c>
      <c r="Y125" s="327"/>
      <c r="Z125" s="225" t="s">
        <v>1316</v>
      </c>
      <c r="AA125" s="225" t="s">
        <v>482</v>
      </c>
      <c r="AB125" s="295" t="s">
        <v>1460</v>
      </c>
      <c r="AC125" s="225" t="s">
        <v>1461</v>
      </c>
      <c r="AD125" s="295" t="s">
        <v>1462</v>
      </c>
      <c r="AE125" s="295" t="s">
        <v>1463</v>
      </c>
      <c r="AF125" s="295"/>
      <c r="AG125" s="295"/>
      <c r="AH125" s="295" t="s">
        <v>1464</v>
      </c>
      <c r="AI125" s="295">
        <v>5025001</v>
      </c>
      <c r="AJ125" s="295">
        <v>25</v>
      </c>
      <c r="AK125" s="295" t="s">
        <v>1465</v>
      </c>
      <c r="AL125" s="295" t="s">
        <v>1466</v>
      </c>
      <c r="AM125" s="298" t="s">
        <v>1467</v>
      </c>
      <c r="AN125" s="298" t="s">
        <v>1468</v>
      </c>
      <c r="AO125" s="295">
        <v>12</v>
      </c>
      <c r="AP125" s="225" t="s">
        <v>72</v>
      </c>
      <c r="AQ125" s="225" t="s">
        <v>72</v>
      </c>
      <c r="AR125" s="295" t="s">
        <v>1469</v>
      </c>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row>
    <row r="126" spans="1:88" s="325" customFormat="1" ht="38.25" hidden="1" outlineLevel="1">
      <c r="A126" s="295" t="s">
        <v>1768</v>
      </c>
      <c r="B126" s="324" t="s">
        <v>1823</v>
      </c>
      <c r="C126" s="326" t="s">
        <v>1769</v>
      </c>
      <c r="D126" s="225" t="s">
        <v>697</v>
      </c>
      <c r="E126" s="295" t="s">
        <v>1454</v>
      </c>
      <c r="F126" s="225" t="s">
        <v>1455</v>
      </c>
      <c r="G126" s="225" t="s">
        <v>77</v>
      </c>
      <c r="H126" s="296">
        <v>40862</v>
      </c>
      <c r="I126" s="296">
        <v>41910</v>
      </c>
      <c r="J126" s="296"/>
      <c r="K126" s="296">
        <v>41851</v>
      </c>
      <c r="L126" s="225" t="s">
        <v>149</v>
      </c>
      <c r="M126" s="295"/>
      <c r="N126" s="225" t="s">
        <v>79</v>
      </c>
      <c r="O126" s="225" t="s">
        <v>80</v>
      </c>
      <c r="P126" s="225" t="s">
        <v>81</v>
      </c>
      <c r="Q126" s="295" t="s">
        <v>82</v>
      </c>
      <c r="R126" s="296" t="s">
        <v>1456</v>
      </c>
      <c r="S126" s="225" t="s">
        <v>1457</v>
      </c>
      <c r="T126" s="295"/>
      <c r="U126" s="295" t="s">
        <v>1458</v>
      </c>
      <c r="V126" s="225" t="s">
        <v>736</v>
      </c>
      <c r="W126" s="225" t="s">
        <v>1316</v>
      </c>
      <c r="X126" s="225" t="s">
        <v>1459</v>
      </c>
      <c r="Y126" s="327"/>
      <c r="Z126" s="225" t="s">
        <v>1316</v>
      </c>
      <c r="AA126" s="225" t="s">
        <v>482</v>
      </c>
      <c r="AB126" s="295" t="s">
        <v>1460</v>
      </c>
      <c r="AC126" s="225" t="s">
        <v>1461</v>
      </c>
      <c r="AD126" s="295" t="s">
        <v>1462</v>
      </c>
      <c r="AE126" s="295" t="s">
        <v>1463</v>
      </c>
      <c r="AF126" s="295"/>
      <c r="AG126" s="295"/>
      <c r="AH126" s="295" t="s">
        <v>1464</v>
      </c>
      <c r="AI126" s="295">
        <v>5025001</v>
      </c>
      <c r="AJ126" s="295">
        <v>25</v>
      </c>
      <c r="AK126" s="295" t="s">
        <v>1465</v>
      </c>
      <c r="AL126" s="295" t="s">
        <v>1466</v>
      </c>
      <c r="AM126" s="298" t="s">
        <v>1467</v>
      </c>
      <c r="AN126" s="298" t="s">
        <v>1468</v>
      </c>
      <c r="AO126" s="295">
        <v>12</v>
      </c>
      <c r="AP126" s="225" t="s">
        <v>72</v>
      </c>
      <c r="AQ126" s="225" t="s">
        <v>72</v>
      </c>
      <c r="AR126" s="295" t="s">
        <v>1469</v>
      </c>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row>
    <row r="127" spans="1:88" s="325" customFormat="1" ht="38.25" hidden="1" outlineLevel="1">
      <c r="A127" s="295" t="s">
        <v>1770</v>
      </c>
      <c r="B127" s="324" t="s">
        <v>1824</v>
      </c>
      <c r="C127" s="326" t="s">
        <v>1771</v>
      </c>
      <c r="D127" s="225" t="s">
        <v>697</v>
      </c>
      <c r="E127" s="295" t="s">
        <v>1454</v>
      </c>
      <c r="F127" s="225" t="s">
        <v>1455</v>
      </c>
      <c r="G127" s="225" t="s">
        <v>77</v>
      </c>
      <c r="H127" s="296">
        <v>40862</v>
      </c>
      <c r="I127" s="296">
        <v>41910</v>
      </c>
      <c r="J127" s="296"/>
      <c r="K127" s="296">
        <v>41851</v>
      </c>
      <c r="L127" s="225" t="s">
        <v>149</v>
      </c>
      <c r="M127" s="295"/>
      <c r="N127" s="225" t="s">
        <v>79</v>
      </c>
      <c r="O127" s="225" t="s">
        <v>80</v>
      </c>
      <c r="P127" s="225" t="s">
        <v>81</v>
      </c>
      <c r="Q127" s="295" t="s">
        <v>82</v>
      </c>
      <c r="R127" s="296" t="s">
        <v>1456</v>
      </c>
      <c r="S127" s="225" t="s">
        <v>1457</v>
      </c>
      <c r="T127" s="295"/>
      <c r="U127" s="295" t="s">
        <v>1458</v>
      </c>
      <c r="V127" s="225" t="s">
        <v>736</v>
      </c>
      <c r="W127" s="225" t="s">
        <v>1316</v>
      </c>
      <c r="X127" s="225" t="s">
        <v>1459</v>
      </c>
      <c r="Y127" s="327"/>
      <c r="Z127" s="225" t="s">
        <v>1316</v>
      </c>
      <c r="AA127" s="225" t="s">
        <v>482</v>
      </c>
      <c r="AB127" s="295" t="s">
        <v>1460</v>
      </c>
      <c r="AC127" s="225" t="s">
        <v>1461</v>
      </c>
      <c r="AD127" s="295" t="s">
        <v>1462</v>
      </c>
      <c r="AE127" s="295" t="s">
        <v>1463</v>
      </c>
      <c r="AF127" s="295"/>
      <c r="AG127" s="295"/>
      <c r="AH127" s="295" t="s">
        <v>1464</v>
      </c>
      <c r="AI127" s="295">
        <v>5025001</v>
      </c>
      <c r="AJ127" s="295">
        <v>25</v>
      </c>
      <c r="AK127" s="295" t="s">
        <v>1465</v>
      </c>
      <c r="AL127" s="295" t="s">
        <v>1466</v>
      </c>
      <c r="AM127" s="298" t="s">
        <v>1467</v>
      </c>
      <c r="AN127" s="298" t="s">
        <v>1468</v>
      </c>
      <c r="AO127" s="295">
        <v>12</v>
      </c>
      <c r="AP127" s="225" t="s">
        <v>72</v>
      </c>
      <c r="AQ127" s="225" t="s">
        <v>72</v>
      </c>
      <c r="AR127" s="295" t="s">
        <v>1469</v>
      </c>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row>
    <row r="128" spans="1:88" s="325" customFormat="1" ht="38.25" hidden="1" outlineLevel="1">
      <c r="A128" s="295" t="s">
        <v>1772</v>
      </c>
      <c r="B128" s="295" t="s">
        <v>1842</v>
      </c>
      <c r="C128" s="326" t="s">
        <v>1773</v>
      </c>
      <c r="D128" s="225" t="s">
        <v>697</v>
      </c>
      <c r="E128" s="295" t="s">
        <v>1774</v>
      </c>
      <c r="F128" s="225" t="s">
        <v>77</v>
      </c>
      <c r="G128" s="225" t="s">
        <v>77</v>
      </c>
      <c r="H128" s="296">
        <v>40862</v>
      </c>
      <c r="I128" s="296">
        <v>41910</v>
      </c>
      <c r="J128" s="296"/>
      <c r="K128" s="296">
        <v>41841</v>
      </c>
      <c r="L128" s="225" t="s">
        <v>149</v>
      </c>
      <c r="M128" s="295"/>
      <c r="N128" s="225" t="s">
        <v>79</v>
      </c>
      <c r="O128" s="225" t="s">
        <v>80</v>
      </c>
      <c r="P128" s="225" t="s">
        <v>81</v>
      </c>
      <c r="Q128" s="295" t="s">
        <v>82</v>
      </c>
      <c r="R128" s="296" t="s">
        <v>1775</v>
      </c>
      <c r="S128" s="225" t="s">
        <v>854</v>
      </c>
      <c r="T128" s="295"/>
      <c r="U128" s="295" t="s">
        <v>1776</v>
      </c>
      <c r="V128" s="225" t="s">
        <v>62</v>
      </c>
      <c r="W128" s="225" t="s">
        <v>252</v>
      </c>
      <c r="X128" s="225" t="s">
        <v>1777</v>
      </c>
      <c r="Y128" s="327"/>
      <c r="Z128" s="225" t="s">
        <v>1316</v>
      </c>
      <c r="AA128" s="225" t="s">
        <v>482</v>
      </c>
      <c r="AB128" s="295" t="s">
        <v>1778</v>
      </c>
      <c r="AC128" s="225" t="s">
        <v>1461</v>
      </c>
      <c r="AD128" s="295" t="s">
        <v>1462</v>
      </c>
      <c r="AE128" s="295" t="s">
        <v>1463</v>
      </c>
      <c r="AF128" s="295"/>
      <c r="AG128" s="295"/>
      <c r="AH128" s="295" t="s">
        <v>1464</v>
      </c>
      <c r="AI128" s="295">
        <v>5025001</v>
      </c>
      <c r="AJ128" s="295">
        <v>25</v>
      </c>
      <c r="AK128" s="295" t="s">
        <v>1465</v>
      </c>
      <c r="AL128" s="295" t="s">
        <v>1466</v>
      </c>
      <c r="AM128" s="298" t="s">
        <v>1467</v>
      </c>
      <c r="AN128" s="298" t="s">
        <v>1468</v>
      </c>
      <c r="AO128" s="295">
        <v>12</v>
      </c>
      <c r="AP128" s="225" t="s">
        <v>72</v>
      </c>
      <c r="AQ128" s="225" t="s">
        <v>72</v>
      </c>
      <c r="AR128" s="295" t="s">
        <v>1469</v>
      </c>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row>
    <row r="129" spans="1:88" s="325" customFormat="1" ht="38.25" hidden="1" outlineLevel="1">
      <c r="A129" s="224" t="s">
        <v>1779</v>
      </c>
      <c r="B129" s="324" t="s">
        <v>1846</v>
      </c>
      <c r="C129" s="326" t="s">
        <v>1780</v>
      </c>
      <c r="D129" s="225" t="s">
        <v>697</v>
      </c>
      <c r="E129" s="295" t="s">
        <v>1781</v>
      </c>
      <c r="F129" s="225" t="s">
        <v>1455</v>
      </c>
      <c r="G129" s="225" t="s">
        <v>77</v>
      </c>
      <c r="H129" s="296">
        <v>40862</v>
      </c>
      <c r="I129" s="296">
        <v>41910</v>
      </c>
      <c r="J129" s="227"/>
      <c r="K129" s="482">
        <v>41851</v>
      </c>
      <c r="L129" s="225" t="s">
        <v>149</v>
      </c>
      <c r="M129" s="224"/>
      <c r="N129" s="225" t="s">
        <v>79</v>
      </c>
      <c r="O129" s="225" t="s">
        <v>80</v>
      </c>
      <c r="P129" s="225" t="s">
        <v>81</v>
      </c>
      <c r="Q129" s="295" t="s">
        <v>82</v>
      </c>
      <c r="R129" s="296" t="s">
        <v>1456</v>
      </c>
      <c r="S129" s="225" t="s">
        <v>1457</v>
      </c>
      <c r="T129" s="295"/>
      <c r="U129" s="295" t="s">
        <v>1458</v>
      </c>
      <c r="V129" s="225" t="s">
        <v>736</v>
      </c>
      <c r="W129" s="225" t="s">
        <v>1316</v>
      </c>
      <c r="X129" s="225" t="s">
        <v>1459</v>
      </c>
      <c r="Y129" s="225"/>
      <c r="Z129" s="225" t="s">
        <v>1316</v>
      </c>
      <c r="AA129" s="225" t="s">
        <v>482</v>
      </c>
      <c r="AB129" s="295" t="s">
        <v>1460</v>
      </c>
      <c r="AC129" s="225" t="s">
        <v>1461</v>
      </c>
      <c r="AD129" s="295" t="s">
        <v>1462</v>
      </c>
      <c r="AE129" s="295" t="s">
        <v>1463</v>
      </c>
      <c r="AF129" s="295"/>
      <c r="AG129" s="295"/>
      <c r="AH129" s="295" t="s">
        <v>1464</v>
      </c>
      <c r="AI129" s="295">
        <v>5025001</v>
      </c>
      <c r="AJ129" s="295">
        <v>25</v>
      </c>
      <c r="AK129" s="295" t="s">
        <v>1465</v>
      </c>
      <c r="AL129" s="295" t="s">
        <v>1466</v>
      </c>
      <c r="AM129" s="298" t="s">
        <v>1467</v>
      </c>
      <c r="AN129" s="295" t="s">
        <v>1468</v>
      </c>
      <c r="AO129" s="295">
        <v>12</v>
      </c>
      <c r="AP129" s="225" t="s">
        <v>72</v>
      </c>
      <c r="AQ129" s="225" t="s">
        <v>72</v>
      </c>
      <c r="AR129" s="295" t="s">
        <v>1469</v>
      </c>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row>
    <row r="130" spans="1:88" s="325" customFormat="1" ht="38.25" hidden="1" outlineLevel="1">
      <c r="A130" s="326" t="s">
        <v>1782</v>
      </c>
      <c r="B130" s="324" t="s">
        <v>1825</v>
      </c>
      <c r="C130" s="326" t="s">
        <v>1783</v>
      </c>
      <c r="D130" s="225" t="s">
        <v>697</v>
      </c>
      <c r="E130" s="295" t="s">
        <v>1781</v>
      </c>
      <c r="F130" s="225" t="s">
        <v>1455</v>
      </c>
      <c r="G130" s="225" t="s">
        <v>77</v>
      </c>
      <c r="H130" s="296">
        <v>40862</v>
      </c>
      <c r="I130" s="482">
        <v>41910</v>
      </c>
      <c r="J130" s="227"/>
      <c r="K130" s="482">
        <v>41851</v>
      </c>
      <c r="L130" s="225" t="s">
        <v>149</v>
      </c>
      <c r="M130" s="224"/>
      <c r="N130" s="225" t="s">
        <v>79</v>
      </c>
      <c r="O130" s="225" t="s">
        <v>80</v>
      </c>
      <c r="P130" s="225" t="s">
        <v>81</v>
      </c>
      <c r="Q130" s="295" t="s">
        <v>82</v>
      </c>
      <c r="R130" s="296" t="s">
        <v>1456</v>
      </c>
      <c r="S130" s="225" t="s">
        <v>1457</v>
      </c>
      <c r="T130" s="295"/>
      <c r="U130" s="295" t="s">
        <v>1458</v>
      </c>
      <c r="V130" s="225" t="s">
        <v>736</v>
      </c>
      <c r="W130" s="225" t="s">
        <v>1316</v>
      </c>
      <c r="X130" s="225" t="s">
        <v>1459</v>
      </c>
      <c r="Y130" s="225"/>
      <c r="Z130" s="225" t="s">
        <v>1316</v>
      </c>
      <c r="AA130" s="225" t="s">
        <v>482</v>
      </c>
      <c r="AB130" s="295" t="s">
        <v>1460</v>
      </c>
      <c r="AC130" s="225" t="s">
        <v>1461</v>
      </c>
      <c r="AD130" s="295" t="s">
        <v>1462</v>
      </c>
      <c r="AE130" s="295" t="s">
        <v>1463</v>
      </c>
      <c r="AF130" s="295"/>
      <c r="AG130" s="295"/>
      <c r="AH130" s="295" t="s">
        <v>1464</v>
      </c>
      <c r="AI130" s="295">
        <v>5025001</v>
      </c>
      <c r="AJ130" s="295">
        <v>25</v>
      </c>
      <c r="AK130" s="295" t="s">
        <v>1465</v>
      </c>
      <c r="AL130" s="295" t="s">
        <v>1466</v>
      </c>
      <c r="AM130" s="298" t="s">
        <v>1467</v>
      </c>
      <c r="AN130" s="295" t="s">
        <v>1468</v>
      </c>
      <c r="AO130" s="295">
        <v>12</v>
      </c>
      <c r="AP130" s="225" t="s">
        <v>72</v>
      </c>
      <c r="AQ130" s="225" t="s">
        <v>72</v>
      </c>
      <c r="AR130" s="295" t="s">
        <v>1469</v>
      </c>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row>
    <row r="131" spans="1:88" s="325" customFormat="1" ht="38.25" hidden="1" outlineLevel="1">
      <c r="A131" s="326" t="s">
        <v>1784</v>
      </c>
      <c r="B131" s="324" t="s">
        <v>1826</v>
      </c>
      <c r="C131" s="326" t="s">
        <v>1785</v>
      </c>
      <c r="D131" s="225" t="s">
        <v>697</v>
      </c>
      <c r="E131" s="295" t="s">
        <v>1781</v>
      </c>
      <c r="F131" s="225" t="s">
        <v>1455</v>
      </c>
      <c r="G131" s="225" t="s">
        <v>77</v>
      </c>
      <c r="H131" s="296">
        <v>40862</v>
      </c>
      <c r="I131" s="482">
        <v>41910</v>
      </c>
      <c r="J131" s="227"/>
      <c r="K131" s="482">
        <v>41851</v>
      </c>
      <c r="L131" s="225" t="s">
        <v>149</v>
      </c>
      <c r="M131" s="224"/>
      <c r="N131" s="225" t="s">
        <v>79</v>
      </c>
      <c r="O131" s="225" t="s">
        <v>80</v>
      </c>
      <c r="P131" s="225" t="s">
        <v>81</v>
      </c>
      <c r="Q131" s="295" t="s">
        <v>82</v>
      </c>
      <c r="R131" s="296" t="s">
        <v>1456</v>
      </c>
      <c r="S131" s="225" t="s">
        <v>1457</v>
      </c>
      <c r="T131" s="295"/>
      <c r="U131" s="295" t="s">
        <v>1458</v>
      </c>
      <c r="V131" s="225" t="s">
        <v>736</v>
      </c>
      <c r="W131" s="225" t="s">
        <v>1316</v>
      </c>
      <c r="X131" s="225" t="s">
        <v>1459</v>
      </c>
      <c r="Y131" s="225"/>
      <c r="Z131" s="225" t="s">
        <v>1316</v>
      </c>
      <c r="AA131" s="225" t="s">
        <v>482</v>
      </c>
      <c r="AB131" s="295" t="s">
        <v>1460</v>
      </c>
      <c r="AC131" s="225" t="s">
        <v>1461</v>
      </c>
      <c r="AD131" s="295" t="s">
        <v>1462</v>
      </c>
      <c r="AE131" s="295" t="s">
        <v>1463</v>
      </c>
      <c r="AF131" s="295"/>
      <c r="AG131" s="295"/>
      <c r="AH131" s="295" t="s">
        <v>1464</v>
      </c>
      <c r="AI131" s="295">
        <v>5025001</v>
      </c>
      <c r="AJ131" s="295">
        <v>25</v>
      </c>
      <c r="AK131" s="295" t="s">
        <v>1465</v>
      </c>
      <c r="AL131" s="295" t="s">
        <v>1466</v>
      </c>
      <c r="AM131" s="298" t="s">
        <v>1467</v>
      </c>
      <c r="AN131" s="295" t="s">
        <v>1468</v>
      </c>
      <c r="AO131" s="295">
        <v>12</v>
      </c>
      <c r="AP131" s="225" t="s">
        <v>72</v>
      </c>
      <c r="AQ131" s="225" t="s">
        <v>72</v>
      </c>
      <c r="AR131" s="295" t="s">
        <v>1469</v>
      </c>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row>
    <row r="132" spans="1:88" s="325" customFormat="1" ht="38.25" hidden="1" outlineLevel="1">
      <c r="A132" s="326" t="s">
        <v>1786</v>
      </c>
      <c r="B132" s="324" t="s">
        <v>1827</v>
      </c>
      <c r="C132" s="326" t="s">
        <v>1787</v>
      </c>
      <c r="D132" s="225" t="s">
        <v>697</v>
      </c>
      <c r="E132" s="295" t="s">
        <v>1781</v>
      </c>
      <c r="F132" s="225" t="s">
        <v>1455</v>
      </c>
      <c r="G132" s="225" t="s">
        <v>77</v>
      </c>
      <c r="H132" s="296">
        <v>40862</v>
      </c>
      <c r="I132" s="482">
        <v>41910</v>
      </c>
      <c r="J132" s="227"/>
      <c r="K132" s="482">
        <v>41851</v>
      </c>
      <c r="L132" s="225" t="s">
        <v>149</v>
      </c>
      <c r="M132" s="224"/>
      <c r="N132" s="225" t="s">
        <v>79</v>
      </c>
      <c r="O132" s="225" t="s">
        <v>80</v>
      </c>
      <c r="P132" s="225" t="s">
        <v>81</v>
      </c>
      <c r="Q132" s="295" t="s">
        <v>82</v>
      </c>
      <c r="R132" s="296" t="s">
        <v>1456</v>
      </c>
      <c r="S132" s="225" t="s">
        <v>1457</v>
      </c>
      <c r="T132" s="295"/>
      <c r="U132" s="295" t="s">
        <v>1458</v>
      </c>
      <c r="V132" s="225" t="s">
        <v>736</v>
      </c>
      <c r="W132" s="225" t="s">
        <v>1316</v>
      </c>
      <c r="X132" s="225" t="s">
        <v>1459</v>
      </c>
      <c r="Y132" s="225"/>
      <c r="Z132" s="225" t="s">
        <v>1316</v>
      </c>
      <c r="AA132" s="225" t="s">
        <v>482</v>
      </c>
      <c r="AB132" s="295" t="s">
        <v>1460</v>
      </c>
      <c r="AC132" s="225" t="s">
        <v>1461</v>
      </c>
      <c r="AD132" s="295" t="s">
        <v>1462</v>
      </c>
      <c r="AE132" s="295" t="s">
        <v>1463</v>
      </c>
      <c r="AF132" s="295"/>
      <c r="AG132" s="295"/>
      <c r="AH132" s="295" t="s">
        <v>1464</v>
      </c>
      <c r="AI132" s="295">
        <v>5025001</v>
      </c>
      <c r="AJ132" s="295">
        <v>25</v>
      </c>
      <c r="AK132" s="295" t="s">
        <v>1465</v>
      </c>
      <c r="AL132" s="295" t="s">
        <v>1466</v>
      </c>
      <c r="AM132" s="298" t="s">
        <v>1467</v>
      </c>
      <c r="AN132" s="295" t="s">
        <v>1468</v>
      </c>
      <c r="AO132" s="295">
        <v>12</v>
      </c>
      <c r="AP132" s="225" t="s">
        <v>72</v>
      </c>
      <c r="AQ132" s="225" t="s">
        <v>72</v>
      </c>
      <c r="AR132" s="295" t="s">
        <v>1469</v>
      </c>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row>
    <row r="133" spans="1:88" s="325" customFormat="1" ht="38.25" hidden="1" outlineLevel="1">
      <c r="A133" s="326" t="s">
        <v>1788</v>
      </c>
      <c r="B133" s="324" t="s">
        <v>1828</v>
      </c>
      <c r="C133" s="326" t="s">
        <v>1789</v>
      </c>
      <c r="D133" s="225" t="s">
        <v>697</v>
      </c>
      <c r="E133" s="295" t="s">
        <v>1781</v>
      </c>
      <c r="F133" s="225" t="s">
        <v>1455</v>
      </c>
      <c r="G133" s="225" t="s">
        <v>77</v>
      </c>
      <c r="H133" s="296">
        <v>40862</v>
      </c>
      <c r="I133" s="482">
        <v>41910</v>
      </c>
      <c r="J133" s="227"/>
      <c r="K133" s="482">
        <v>41851</v>
      </c>
      <c r="L133" s="225" t="s">
        <v>149</v>
      </c>
      <c r="M133" s="224"/>
      <c r="N133" s="225" t="s">
        <v>79</v>
      </c>
      <c r="O133" s="225" t="s">
        <v>80</v>
      </c>
      <c r="P133" s="225" t="s">
        <v>81</v>
      </c>
      <c r="Q133" s="295" t="s">
        <v>82</v>
      </c>
      <c r="R133" s="296" t="s">
        <v>1456</v>
      </c>
      <c r="S133" s="225" t="s">
        <v>1457</v>
      </c>
      <c r="T133" s="295"/>
      <c r="U133" s="295" t="s">
        <v>1458</v>
      </c>
      <c r="V133" s="225" t="s">
        <v>736</v>
      </c>
      <c r="W133" s="225" t="s">
        <v>1316</v>
      </c>
      <c r="X133" s="225" t="s">
        <v>1459</v>
      </c>
      <c r="Y133" s="225"/>
      <c r="Z133" s="225" t="s">
        <v>1316</v>
      </c>
      <c r="AA133" s="225" t="s">
        <v>482</v>
      </c>
      <c r="AB133" s="295" t="s">
        <v>1460</v>
      </c>
      <c r="AC133" s="225" t="s">
        <v>1461</v>
      </c>
      <c r="AD133" s="295" t="s">
        <v>1462</v>
      </c>
      <c r="AE133" s="295" t="s">
        <v>1463</v>
      </c>
      <c r="AF133" s="295"/>
      <c r="AG133" s="295"/>
      <c r="AH133" s="295" t="s">
        <v>1464</v>
      </c>
      <c r="AI133" s="295">
        <v>5025001</v>
      </c>
      <c r="AJ133" s="295">
        <v>25</v>
      </c>
      <c r="AK133" s="295" t="s">
        <v>1465</v>
      </c>
      <c r="AL133" s="295" t="s">
        <v>1466</v>
      </c>
      <c r="AM133" s="298" t="s">
        <v>1467</v>
      </c>
      <c r="AN133" s="295" t="s">
        <v>1468</v>
      </c>
      <c r="AO133" s="295">
        <v>12</v>
      </c>
      <c r="AP133" s="225" t="s">
        <v>72</v>
      </c>
      <c r="AQ133" s="225" t="s">
        <v>72</v>
      </c>
      <c r="AR133" s="295" t="s">
        <v>1469</v>
      </c>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row>
    <row r="134" spans="1:88" s="325" customFormat="1" ht="38.25" hidden="1" outlineLevel="1">
      <c r="A134" s="326" t="s">
        <v>1790</v>
      </c>
      <c r="B134" s="324" t="s">
        <v>1829</v>
      </c>
      <c r="C134" s="326" t="s">
        <v>1791</v>
      </c>
      <c r="D134" s="225" t="s">
        <v>697</v>
      </c>
      <c r="E134" s="295" t="s">
        <v>1781</v>
      </c>
      <c r="F134" s="225" t="s">
        <v>1455</v>
      </c>
      <c r="G134" s="225" t="s">
        <v>77</v>
      </c>
      <c r="H134" s="296">
        <v>40862</v>
      </c>
      <c r="I134" s="482">
        <v>41910</v>
      </c>
      <c r="J134" s="227"/>
      <c r="K134" s="482">
        <v>41851</v>
      </c>
      <c r="L134" s="225" t="s">
        <v>149</v>
      </c>
      <c r="M134" s="224"/>
      <c r="N134" s="225" t="s">
        <v>79</v>
      </c>
      <c r="O134" s="225" t="s">
        <v>80</v>
      </c>
      <c r="P134" s="225" t="s">
        <v>81</v>
      </c>
      <c r="Q134" s="295" t="s">
        <v>82</v>
      </c>
      <c r="R134" s="296" t="s">
        <v>1456</v>
      </c>
      <c r="S134" s="225" t="s">
        <v>1457</v>
      </c>
      <c r="T134" s="295"/>
      <c r="U134" s="295" t="s">
        <v>1458</v>
      </c>
      <c r="V134" s="225" t="s">
        <v>736</v>
      </c>
      <c r="W134" s="225" t="s">
        <v>1316</v>
      </c>
      <c r="X134" s="225" t="s">
        <v>1459</v>
      </c>
      <c r="Y134" s="225"/>
      <c r="Z134" s="225" t="s">
        <v>1316</v>
      </c>
      <c r="AA134" s="225" t="s">
        <v>482</v>
      </c>
      <c r="AB134" s="295" t="s">
        <v>1460</v>
      </c>
      <c r="AC134" s="225" t="s">
        <v>1461</v>
      </c>
      <c r="AD134" s="295" t="s">
        <v>1462</v>
      </c>
      <c r="AE134" s="295" t="s">
        <v>1463</v>
      </c>
      <c r="AF134" s="295"/>
      <c r="AG134" s="295"/>
      <c r="AH134" s="295" t="s">
        <v>1464</v>
      </c>
      <c r="AI134" s="295">
        <v>5025001</v>
      </c>
      <c r="AJ134" s="295">
        <v>25</v>
      </c>
      <c r="AK134" s="295" t="s">
        <v>1465</v>
      </c>
      <c r="AL134" s="295" t="s">
        <v>1466</v>
      </c>
      <c r="AM134" s="298" t="s">
        <v>1467</v>
      </c>
      <c r="AN134" s="295" t="s">
        <v>1468</v>
      </c>
      <c r="AO134" s="295">
        <v>12</v>
      </c>
      <c r="AP134" s="225" t="s">
        <v>72</v>
      </c>
      <c r="AQ134" s="225" t="s">
        <v>72</v>
      </c>
      <c r="AR134" s="295" t="s">
        <v>1469</v>
      </c>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row>
    <row r="135" spans="1:88" s="325" customFormat="1" ht="38.25" hidden="1" outlineLevel="1">
      <c r="A135" s="295" t="s">
        <v>1792</v>
      </c>
      <c r="B135" s="324" t="s">
        <v>1830</v>
      </c>
      <c r="C135" s="326" t="s">
        <v>1793</v>
      </c>
      <c r="D135" s="225" t="s">
        <v>697</v>
      </c>
      <c r="E135" s="295" t="s">
        <v>1794</v>
      </c>
      <c r="F135" s="225" t="s">
        <v>1455</v>
      </c>
      <c r="G135" s="225" t="s">
        <v>77</v>
      </c>
      <c r="H135" s="296">
        <v>41638</v>
      </c>
      <c r="I135" s="482">
        <v>41910</v>
      </c>
      <c r="J135" s="227"/>
      <c r="K135" s="482">
        <v>41851</v>
      </c>
      <c r="L135" s="225" t="s">
        <v>149</v>
      </c>
      <c r="M135" s="224"/>
      <c r="N135" s="225" t="s">
        <v>79</v>
      </c>
      <c r="O135" s="225" t="s">
        <v>80</v>
      </c>
      <c r="P135" s="225" t="s">
        <v>81</v>
      </c>
      <c r="Q135" s="295" t="s">
        <v>82</v>
      </c>
      <c r="R135" s="296" t="s">
        <v>1456</v>
      </c>
      <c r="S135" s="225" t="s">
        <v>1457</v>
      </c>
      <c r="T135" s="295"/>
      <c r="U135" s="295" t="s">
        <v>1458</v>
      </c>
      <c r="V135" s="225" t="s">
        <v>736</v>
      </c>
      <c r="W135" s="225" t="s">
        <v>1316</v>
      </c>
      <c r="X135" s="225" t="s">
        <v>1795</v>
      </c>
      <c r="Y135" s="225"/>
      <c r="Z135" s="225" t="s">
        <v>1316</v>
      </c>
      <c r="AA135" s="225" t="s">
        <v>482</v>
      </c>
      <c r="AB135" s="295" t="s">
        <v>1796</v>
      </c>
      <c r="AC135" s="225" t="s">
        <v>1461</v>
      </c>
      <c r="AD135" s="295" t="s">
        <v>1462</v>
      </c>
      <c r="AE135" s="295" t="s">
        <v>1463</v>
      </c>
      <c r="AF135" s="295"/>
      <c r="AG135" s="295"/>
      <c r="AH135" s="295" t="s">
        <v>1464</v>
      </c>
      <c r="AI135" s="295">
        <v>5025001</v>
      </c>
      <c r="AJ135" s="295">
        <v>25</v>
      </c>
      <c r="AK135" s="295" t="s">
        <v>1465</v>
      </c>
      <c r="AL135" s="295" t="s">
        <v>1466</v>
      </c>
      <c r="AM135" s="298" t="s">
        <v>1467</v>
      </c>
      <c r="AN135" s="295" t="s">
        <v>1468</v>
      </c>
      <c r="AO135" s="295">
        <v>12</v>
      </c>
      <c r="AP135" s="225" t="s">
        <v>72</v>
      </c>
      <c r="AQ135" s="225" t="s">
        <v>72</v>
      </c>
      <c r="AR135" s="295" t="s">
        <v>1469</v>
      </c>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row>
    <row r="136" spans="1:88" s="325" customFormat="1" ht="38.25" hidden="1" outlineLevel="1">
      <c r="A136" s="295" t="s">
        <v>1797</v>
      </c>
      <c r="B136" s="324" t="s">
        <v>1831</v>
      </c>
      <c r="C136" s="326" t="s">
        <v>1798</v>
      </c>
      <c r="D136" s="225" t="s">
        <v>697</v>
      </c>
      <c r="E136" s="295" t="s">
        <v>1794</v>
      </c>
      <c r="F136" s="225" t="s">
        <v>1455</v>
      </c>
      <c r="G136" s="225" t="s">
        <v>77</v>
      </c>
      <c r="H136" s="296">
        <v>41638</v>
      </c>
      <c r="I136" s="482">
        <v>41910</v>
      </c>
      <c r="J136" s="227"/>
      <c r="K136" s="482">
        <v>41851</v>
      </c>
      <c r="L136" s="225" t="s">
        <v>149</v>
      </c>
      <c r="M136" s="224"/>
      <c r="N136" s="225" t="s">
        <v>79</v>
      </c>
      <c r="O136" s="225" t="s">
        <v>80</v>
      </c>
      <c r="P136" s="225" t="s">
        <v>81</v>
      </c>
      <c r="Q136" s="295" t="s">
        <v>82</v>
      </c>
      <c r="R136" s="296" t="s">
        <v>1456</v>
      </c>
      <c r="S136" s="225" t="s">
        <v>1457</v>
      </c>
      <c r="T136" s="295"/>
      <c r="U136" s="295" t="s">
        <v>1458</v>
      </c>
      <c r="V136" s="225" t="s">
        <v>736</v>
      </c>
      <c r="W136" s="225" t="s">
        <v>1316</v>
      </c>
      <c r="X136" s="225" t="s">
        <v>1795</v>
      </c>
      <c r="Y136" s="225"/>
      <c r="Z136" s="225" t="s">
        <v>1316</v>
      </c>
      <c r="AA136" s="225" t="s">
        <v>482</v>
      </c>
      <c r="AB136" s="295" t="s">
        <v>1796</v>
      </c>
      <c r="AC136" s="225" t="s">
        <v>1461</v>
      </c>
      <c r="AD136" s="295" t="s">
        <v>1462</v>
      </c>
      <c r="AE136" s="295" t="s">
        <v>1463</v>
      </c>
      <c r="AF136" s="295"/>
      <c r="AG136" s="295"/>
      <c r="AH136" s="295" t="s">
        <v>1464</v>
      </c>
      <c r="AI136" s="295">
        <v>5025001</v>
      </c>
      <c r="AJ136" s="295">
        <v>25</v>
      </c>
      <c r="AK136" s="295" t="s">
        <v>1465</v>
      </c>
      <c r="AL136" s="295" t="s">
        <v>1466</v>
      </c>
      <c r="AM136" s="298" t="s">
        <v>1467</v>
      </c>
      <c r="AN136" s="295" t="s">
        <v>1468</v>
      </c>
      <c r="AO136" s="295">
        <v>12</v>
      </c>
      <c r="AP136" s="225" t="s">
        <v>72</v>
      </c>
      <c r="AQ136" s="225" t="s">
        <v>72</v>
      </c>
      <c r="AR136" s="295" t="s">
        <v>1469</v>
      </c>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row>
    <row r="137" spans="1:88" s="325" customFormat="1" ht="38.25" hidden="1" outlineLevel="1">
      <c r="A137" s="295" t="s">
        <v>1799</v>
      </c>
      <c r="B137" s="324" t="s">
        <v>1832</v>
      </c>
      <c r="C137" s="326" t="s">
        <v>1800</v>
      </c>
      <c r="D137" s="225" t="s">
        <v>697</v>
      </c>
      <c r="E137" s="295" t="s">
        <v>1794</v>
      </c>
      <c r="F137" s="225" t="s">
        <v>1455</v>
      </c>
      <c r="G137" s="225" t="s">
        <v>77</v>
      </c>
      <c r="H137" s="296">
        <v>41638</v>
      </c>
      <c r="I137" s="482">
        <v>41910</v>
      </c>
      <c r="J137" s="227"/>
      <c r="K137" s="482">
        <v>41851</v>
      </c>
      <c r="L137" s="225" t="s">
        <v>149</v>
      </c>
      <c r="M137" s="224"/>
      <c r="N137" s="225" t="s">
        <v>79</v>
      </c>
      <c r="O137" s="225" t="s">
        <v>80</v>
      </c>
      <c r="P137" s="225" t="s">
        <v>81</v>
      </c>
      <c r="Q137" s="295" t="s">
        <v>82</v>
      </c>
      <c r="R137" s="296" t="s">
        <v>1456</v>
      </c>
      <c r="S137" s="225" t="s">
        <v>1457</v>
      </c>
      <c r="T137" s="295"/>
      <c r="U137" s="295" t="s">
        <v>1458</v>
      </c>
      <c r="V137" s="225" t="s">
        <v>736</v>
      </c>
      <c r="W137" s="225" t="s">
        <v>1316</v>
      </c>
      <c r="X137" s="225" t="s">
        <v>1795</v>
      </c>
      <c r="Y137" s="225"/>
      <c r="Z137" s="225" t="s">
        <v>1316</v>
      </c>
      <c r="AA137" s="225" t="s">
        <v>482</v>
      </c>
      <c r="AB137" s="295" t="s">
        <v>1796</v>
      </c>
      <c r="AC137" s="225" t="s">
        <v>1461</v>
      </c>
      <c r="AD137" s="295" t="s">
        <v>1462</v>
      </c>
      <c r="AE137" s="295" t="s">
        <v>1463</v>
      </c>
      <c r="AF137" s="295"/>
      <c r="AG137" s="295"/>
      <c r="AH137" s="295" t="s">
        <v>1464</v>
      </c>
      <c r="AI137" s="295">
        <v>5025001</v>
      </c>
      <c r="AJ137" s="295">
        <v>25</v>
      </c>
      <c r="AK137" s="295" t="s">
        <v>1465</v>
      </c>
      <c r="AL137" s="295" t="s">
        <v>1466</v>
      </c>
      <c r="AM137" s="298" t="s">
        <v>1467</v>
      </c>
      <c r="AN137" s="295" t="s">
        <v>1468</v>
      </c>
      <c r="AO137" s="295">
        <v>12</v>
      </c>
      <c r="AP137" s="225" t="s">
        <v>72</v>
      </c>
      <c r="AQ137" s="225" t="s">
        <v>72</v>
      </c>
      <c r="AR137" s="295" t="s">
        <v>1469</v>
      </c>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row>
    <row r="138" spans="1:88" s="325" customFormat="1" ht="38.25" hidden="1" outlineLevel="1">
      <c r="A138" s="295" t="s">
        <v>1801</v>
      </c>
      <c r="B138" s="324" t="s">
        <v>1833</v>
      </c>
      <c r="C138" s="326" t="s">
        <v>1802</v>
      </c>
      <c r="D138" s="225" t="s">
        <v>697</v>
      </c>
      <c r="E138" s="295" t="s">
        <v>1794</v>
      </c>
      <c r="F138" s="225" t="s">
        <v>1455</v>
      </c>
      <c r="G138" s="225" t="s">
        <v>77</v>
      </c>
      <c r="H138" s="296">
        <v>41638</v>
      </c>
      <c r="I138" s="482">
        <v>41910</v>
      </c>
      <c r="J138" s="227"/>
      <c r="K138" s="482">
        <v>41851</v>
      </c>
      <c r="L138" s="225" t="s">
        <v>149</v>
      </c>
      <c r="M138" s="224"/>
      <c r="N138" s="225" t="s">
        <v>79</v>
      </c>
      <c r="O138" s="225" t="s">
        <v>80</v>
      </c>
      <c r="P138" s="225" t="s">
        <v>81</v>
      </c>
      <c r="Q138" s="295" t="s">
        <v>82</v>
      </c>
      <c r="R138" s="296" t="s">
        <v>1456</v>
      </c>
      <c r="S138" s="225" t="s">
        <v>1457</v>
      </c>
      <c r="T138" s="295"/>
      <c r="U138" s="295" t="s">
        <v>1458</v>
      </c>
      <c r="V138" s="225" t="s">
        <v>736</v>
      </c>
      <c r="W138" s="225" t="s">
        <v>1316</v>
      </c>
      <c r="X138" s="225" t="s">
        <v>1795</v>
      </c>
      <c r="Y138" s="225"/>
      <c r="Z138" s="225" t="s">
        <v>1316</v>
      </c>
      <c r="AA138" s="225" t="s">
        <v>482</v>
      </c>
      <c r="AB138" s="295" t="s">
        <v>1796</v>
      </c>
      <c r="AC138" s="225" t="s">
        <v>1461</v>
      </c>
      <c r="AD138" s="295" t="s">
        <v>1462</v>
      </c>
      <c r="AE138" s="295" t="s">
        <v>1463</v>
      </c>
      <c r="AF138" s="295"/>
      <c r="AG138" s="295"/>
      <c r="AH138" s="295" t="s">
        <v>1464</v>
      </c>
      <c r="AI138" s="295">
        <v>5025001</v>
      </c>
      <c r="AJ138" s="295">
        <v>25</v>
      </c>
      <c r="AK138" s="295" t="s">
        <v>1465</v>
      </c>
      <c r="AL138" s="295" t="s">
        <v>1466</v>
      </c>
      <c r="AM138" s="298" t="s">
        <v>1467</v>
      </c>
      <c r="AN138" s="295" t="s">
        <v>1468</v>
      </c>
      <c r="AO138" s="295">
        <v>12</v>
      </c>
      <c r="AP138" s="225" t="s">
        <v>72</v>
      </c>
      <c r="AQ138" s="225" t="s">
        <v>72</v>
      </c>
      <c r="AR138" s="295" t="s">
        <v>1469</v>
      </c>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row>
    <row r="139" spans="1:88" s="325" customFormat="1" ht="38.25" hidden="1" outlineLevel="1">
      <c r="A139" s="295" t="s">
        <v>1803</v>
      </c>
      <c r="B139" s="324" t="s">
        <v>1834</v>
      </c>
      <c r="C139" s="326" t="s">
        <v>1804</v>
      </c>
      <c r="D139" s="225" t="s">
        <v>697</v>
      </c>
      <c r="E139" s="295" t="s">
        <v>1794</v>
      </c>
      <c r="F139" s="225" t="s">
        <v>1455</v>
      </c>
      <c r="G139" s="225" t="s">
        <v>77</v>
      </c>
      <c r="H139" s="296">
        <v>41638</v>
      </c>
      <c r="I139" s="482">
        <v>41910</v>
      </c>
      <c r="J139" s="227"/>
      <c r="K139" s="482">
        <v>41851</v>
      </c>
      <c r="L139" s="225" t="s">
        <v>149</v>
      </c>
      <c r="M139" s="224"/>
      <c r="N139" s="225" t="s">
        <v>79</v>
      </c>
      <c r="O139" s="225" t="s">
        <v>80</v>
      </c>
      <c r="P139" s="225" t="s">
        <v>81</v>
      </c>
      <c r="Q139" s="295" t="s">
        <v>82</v>
      </c>
      <c r="R139" s="296" t="s">
        <v>1456</v>
      </c>
      <c r="S139" s="225" t="s">
        <v>1457</v>
      </c>
      <c r="T139" s="295"/>
      <c r="U139" s="295" t="s">
        <v>1458</v>
      </c>
      <c r="V139" s="225" t="s">
        <v>736</v>
      </c>
      <c r="W139" s="225" t="s">
        <v>1316</v>
      </c>
      <c r="X139" s="225" t="s">
        <v>1795</v>
      </c>
      <c r="Y139" s="225"/>
      <c r="Z139" s="225" t="s">
        <v>1316</v>
      </c>
      <c r="AA139" s="225" t="s">
        <v>482</v>
      </c>
      <c r="AB139" s="295" t="s">
        <v>1796</v>
      </c>
      <c r="AC139" s="225" t="s">
        <v>1461</v>
      </c>
      <c r="AD139" s="295" t="s">
        <v>1462</v>
      </c>
      <c r="AE139" s="295" t="s">
        <v>1463</v>
      </c>
      <c r="AF139" s="295"/>
      <c r="AG139" s="295"/>
      <c r="AH139" s="295" t="s">
        <v>1464</v>
      </c>
      <c r="AI139" s="295">
        <v>5025001</v>
      </c>
      <c r="AJ139" s="295">
        <v>25</v>
      </c>
      <c r="AK139" s="295" t="s">
        <v>1465</v>
      </c>
      <c r="AL139" s="295" t="s">
        <v>1466</v>
      </c>
      <c r="AM139" s="298" t="s">
        <v>1467</v>
      </c>
      <c r="AN139" s="295" t="s">
        <v>1468</v>
      </c>
      <c r="AO139" s="295">
        <v>12</v>
      </c>
      <c r="AP139" s="225" t="s">
        <v>72</v>
      </c>
      <c r="AQ139" s="225" t="s">
        <v>72</v>
      </c>
      <c r="AR139" s="295" t="s">
        <v>1469</v>
      </c>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row>
    <row r="140" spans="1:88" s="325" customFormat="1" ht="38.25" hidden="1" outlineLevel="1">
      <c r="A140" s="295" t="s">
        <v>1805</v>
      </c>
      <c r="B140" s="324" t="s">
        <v>1835</v>
      </c>
      <c r="C140" s="326" t="s">
        <v>1806</v>
      </c>
      <c r="D140" s="225" t="s">
        <v>697</v>
      </c>
      <c r="E140" s="295" t="s">
        <v>1794</v>
      </c>
      <c r="F140" s="225" t="s">
        <v>1455</v>
      </c>
      <c r="G140" s="225" t="s">
        <v>77</v>
      </c>
      <c r="H140" s="296">
        <v>41638</v>
      </c>
      <c r="I140" s="482">
        <v>41910</v>
      </c>
      <c r="J140" s="227"/>
      <c r="K140" s="482">
        <v>41851</v>
      </c>
      <c r="L140" s="225" t="s">
        <v>149</v>
      </c>
      <c r="M140" s="224"/>
      <c r="N140" s="225" t="s">
        <v>79</v>
      </c>
      <c r="O140" s="225" t="s">
        <v>80</v>
      </c>
      <c r="P140" s="225" t="s">
        <v>81</v>
      </c>
      <c r="Q140" s="295" t="s">
        <v>82</v>
      </c>
      <c r="R140" s="296" t="s">
        <v>1456</v>
      </c>
      <c r="S140" s="225" t="s">
        <v>1457</v>
      </c>
      <c r="T140" s="295"/>
      <c r="U140" s="295" t="s">
        <v>1458</v>
      </c>
      <c r="V140" s="225" t="s">
        <v>736</v>
      </c>
      <c r="W140" s="225" t="s">
        <v>1316</v>
      </c>
      <c r="X140" s="225" t="s">
        <v>1795</v>
      </c>
      <c r="Y140" s="225"/>
      <c r="Z140" s="225" t="s">
        <v>1316</v>
      </c>
      <c r="AA140" s="225" t="s">
        <v>482</v>
      </c>
      <c r="AB140" s="295" t="s">
        <v>1796</v>
      </c>
      <c r="AC140" s="225" t="s">
        <v>1461</v>
      </c>
      <c r="AD140" s="295" t="s">
        <v>1462</v>
      </c>
      <c r="AE140" s="295" t="s">
        <v>1463</v>
      </c>
      <c r="AF140" s="295"/>
      <c r="AG140" s="295"/>
      <c r="AH140" s="295" t="s">
        <v>1464</v>
      </c>
      <c r="AI140" s="295">
        <v>5025001</v>
      </c>
      <c r="AJ140" s="295">
        <v>25</v>
      </c>
      <c r="AK140" s="295" t="s">
        <v>1465</v>
      </c>
      <c r="AL140" s="295" t="s">
        <v>1466</v>
      </c>
      <c r="AM140" s="298" t="s">
        <v>1467</v>
      </c>
      <c r="AN140" s="295" t="s">
        <v>1468</v>
      </c>
      <c r="AO140" s="295">
        <v>12</v>
      </c>
      <c r="AP140" s="225" t="s">
        <v>72</v>
      </c>
      <c r="AQ140" s="225" t="s">
        <v>72</v>
      </c>
      <c r="AR140" s="295" t="s">
        <v>1469</v>
      </c>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row>
    <row r="141" spans="1:88" s="325" customFormat="1" ht="38.25" hidden="1" outlineLevel="1">
      <c r="A141" s="295" t="s">
        <v>1807</v>
      </c>
      <c r="B141" s="324" t="s">
        <v>1836</v>
      </c>
      <c r="C141" s="326" t="s">
        <v>1808</v>
      </c>
      <c r="D141" s="225" t="s">
        <v>697</v>
      </c>
      <c r="E141" s="295" t="s">
        <v>1794</v>
      </c>
      <c r="F141" s="225" t="s">
        <v>1455</v>
      </c>
      <c r="G141" s="225" t="s">
        <v>77</v>
      </c>
      <c r="H141" s="296">
        <v>41638</v>
      </c>
      <c r="I141" s="482">
        <v>41910</v>
      </c>
      <c r="J141" s="227"/>
      <c r="K141" s="482">
        <v>41851</v>
      </c>
      <c r="L141" s="225" t="s">
        <v>149</v>
      </c>
      <c r="M141" s="224"/>
      <c r="N141" s="225" t="s">
        <v>79</v>
      </c>
      <c r="O141" s="225" t="s">
        <v>80</v>
      </c>
      <c r="P141" s="225" t="s">
        <v>81</v>
      </c>
      <c r="Q141" s="295" t="s">
        <v>82</v>
      </c>
      <c r="R141" s="296" t="s">
        <v>1456</v>
      </c>
      <c r="S141" s="225" t="s">
        <v>1457</v>
      </c>
      <c r="T141" s="295"/>
      <c r="U141" s="295" t="s">
        <v>1458</v>
      </c>
      <c r="V141" s="225" t="s">
        <v>736</v>
      </c>
      <c r="W141" s="225" t="s">
        <v>1316</v>
      </c>
      <c r="X141" s="225" t="s">
        <v>1795</v>
      </c>
      <c r="Y141" s="225"/>
      <c r="Z141" s="225" t="s">
        <v>1316</v>
      </c>
      <c r="AA141" s="225" t="s">
        <v>482</v>
      </c>
      <c r="AB141" s="295" t="s">
        <v>1796</v>
      </c>
      <c r="AC141" s="225" t="s">
        <v>1461</v>
      </c>
      <c r="AD141" s="295" t="s">
        <v>1462</v>
      </c>
      <c r="AE141" s="295" t="s">
        <v>1463</v>
      </c>
      <c r="AF141" s="295"/>
      <c r="AG141" s="295"/>
      <c r="AH141" s="295" t="s">
        <v>1464</v>
      </c>
      <c r="AI141" s="295">
        <v>5025001</v>
      </c>
      <c r="AJ141" s="295">
        <v>25</v>
      </c>
      <c r="AK141" s="295" t="s">
        <v>1465</v>
      </c>
      <c r="AL141" s="295" t="s">
        <v>1466</v>
      </c>
      <c r="AM141" s="298" t="s">
        <v>1467</v>
      </c>
      <c r="AN141" s="295" t="s">
        <v>1468</v>
      </c>
      <c r="AO141" s="295">
        <v>12</v>
      </c>
      <c r="AP141" s="225" t="s">
        <v>72</v>
      </c>
      <c r="AQ141" s="225" t="s">
        <v>72</v>
      </c>
      <c r="AR141" s="295" t="s">
        <v>1469</v>
      </c>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row>
    <row r="142" spans="1:88" s="325" customFormat="1" ht="38.25" hidden="1" outlineLevel="1">
      <c r="A142" s="295" t="s">
        <v>1809</v>
      </c>
      <c r="B142" s="324" t="s">
        <v>1837</v>
      </c>
      <c r="C142" s="326" t="s">
        <v>1810</v>
      </c>
      <c r="D142" s="225" t="s">
        <v>697</v>
      </c>
      <c r="E142" s="295" t="s">
        <v>1794</v>
      </c>
      <c r="F142" s="225" t="s">
        <v>1455</v>
      </c>
      <c r="G142" s="225" t="s">
        <v>77</v>
      </c>
      <c r="H142" s="296">
        <v>41638</v>
      </c>
      <c r="I142" s="482">
        <v>41910</v>
      </c>
      <c r="J142" s="227"/>
      <c r="K142" s="482">
        <v>41851</v>
      </c>
      <c r="L142" s="225" t="s">
        <v>149</v>
      </c>
      <c r="M142" s="224"/>
      <c r="N142" s="225" t="s">
        <v>79</v>
      </c>
      <c r="O142" s="225" t="s">
        <v>80</v>
      </c>
      <c r="P142" s="225" t="s">
        <v>81</v>
      </c>
      <c r="Q142" s="295" t="s">
        <v>82</v>
      </c>
      <c r="R142" s="296" t="s">
        <v>1456</v>
      </c>
      <c r="S142" s="225" t="s">
        <v>1457</v>
      </c>
      <c r="T142" s="295"/>
      <c r="U142" s="295" t="s">
        <v>1458</v>
      </c>
      <c r="V142" s="225" t="s">
        <v>736</v>
      </c>
      <c r="W142" s="225" t="s">
        <v>1316</v>
      </c>
      <c r="X142" s="225" t="s">
        <v>1795</v>
      </c>
      <c r="Y142" s="225"/>
      <c r="Z142" s="225" t="s">
        <v>1316</v>
      </c>
      <c r="AA142" s="225" t="s">
        <v>482</v>
      </c>
      <c r="AB142" s="295" t="s">
        <v>1796</v>
      </c>
      <c r="AC142" s="225" t="s">
        <v>1461</v>
      </c>
      <c r="AD142" s="295" t="s">
        <v>1462</v>
      </c>
      <c r="AE142" s="295" t="s">
        <v>1463</v>
      </c>
      <c r="AF142" s="295"/>
      <c r="AG142" s="295"/>
      <c r="AH142" s="295" t="s">
        <v>1464</v>
      </c>
      <c r="AI142" s="295">
        <v>5025001</v>
      </c>
      <c r="AJ142" s="295">
        <v>25</v>
      </c>
      <c r="AK142" s="295" t="s">
        <v>1465</v>
      </c>
      <c r="AL142" s="295" t="s">
        <v>1466</v>
      </c>
      <c r="AM142" s="298" t="s">
        <v>1467</v>
      </c>
      <c r="AN142" s="295" t="s">
        <v>1468</v>
      </c>
      <c r="AO142" s="295">
        <v>12</v>
      </c>
      <c r="AP142" s="225" t="s">
        <v>72</v>
      </c>
      <c r="AQ142" s="225" t="s">
        <v>72</v>
      </c>
      <c r="AR142" s="295" t="s">
        <v>1469</v>
      </c>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row>
    <row r="143" spans="1:88" s="325" customFormat="1" ht="38.25" hidden="1" outlineLevel="1">
      <c r="A143" s="295" t="s">
        <v>1811</v>
      </c>
      <c r="B143" s="324" t="s">
        <v>1838</v>
      </c>
      <c r="C143" s="326" t="s">
        <v>1812</v>
      </c>
      <c r="D143" s="225" t="s">
        <v>697</v>
      </c>
      <c r="E143" s="295" t="s">
        <v>1794</v>
      </c>
      <c r="F143" s="225" t="s">
        <v>1455</v>
      </c>
      <c r="G143" s="225" t="s">
        <v>77</v>
      </c>
      <c r="H143" s="296">
        <v>41638</v>
      </c>
      <c r="I143" s="482">
        <v>41910</v>
      </c>
      <c r="J143" s="227"/>
      <c r="K143" s="482">
        <v>41851</v>
      </c>
      <c r="L143" s="225" t="s">
        <v>149</v>
      </c>
      <c r="M143" s="224"/>
      <c r="N143" s="225" t="s">
        <v>79</v>
      </c>
      <c r="O143" s="225" t="s">
        <v>80</v>
      </c>
      <c r="P143" s="225" t="s">
        <v>81</v>
      </c>
      <c r="Q143" s="295" t="s">
        <v>82</v>
      </c>
      <c r="R143" s="296" t="s">
        <v>1456</v>
      </c>
      <c r="S143" s="225" t="s">
        <v>1457</v>
      </c>
      <c r="T143" s="295"/>
      <c r="U143" s="295" t="s">
        <v>1458</v>
      </c>
      <c r="V143" s="225" t="s">
        <v>736</v>
      </c>
      <c r="W143" s="225" t="s">
        <v>1316</v>
      </c>
      <c r="X143" s="225" t="s">
        <v>1795</v>
      </c>
      <c r="Y143" s="225"/>
      <c r="Z143" s="225" t="s">
        <v>1316</v>
      </c>
      <c r="AA143" s="225" t="s">
        <v>482</v>
      </c>
      <c r="AB143" s="295" t="s">
        <v>1796</v>
      </c>
      <c r="AC143" s="225" t="s">
        <v>1461</v>
      </c>
      <c r="AD143" s="295" t="s">
        <v>1462</v>
      </c>
      <c r="AE143" s="295" t="s">
        <v>1463</v>
      </c>
      <c r="AF143" s="295"/>
      <c r="AG143" s="295"/>
      <c r="AH143" s="295" t="s">
        <v>1464</v>
      </c>
      <c r="AI143" s="295">
        <v>5025001</v>
      </c>
      <c r="AJ143" s="295">
        <v>25</v>
      </c>
      <c r="AK143" s="295" t="s">
        <v>1465</v>
      </c>
      <c r="AL143" s="295" t="s">
        <v>1466</v>
      </c>
      <c r="AM143" s="298" t="s">
        <v>1467</v>
      </c>
      <c r="AN143" s="295" t="s">
        <v>1468</v>
      </c>
      <c r="AO143" s="295">
        <v>12</v>
      </c>
      <c r="AP143" s="225" t="s">
        <v>72</v>
      </c>
      <c r="AQ143" s="225" t="s">
        <v>72</v>
      </c>
      <c r="AR143" s="295" t="s">
        <v>1469</v>
      </c>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row>
    <row r="144" spans="1:88" s="325" customFormat="1" ht="38.25" hidden="1" outlineLevel="1">
      <c r="A144" s="295" t="s">
        <v>1813</v>
      </c>
      <c r="B144" s="324" t="s">
        <v>1839</v>
      </c>
      <c r="C144" s="326" t="s">
        <v>1814</v>
      </c>
      <c r="D144" s="225" t="s">
        <v>697</v>
      </c>
      <c r="E144" s="295" t="s">
        <v>1794</v>
      </c>
      <c r="F144" s="225" t="s">
        <v>1455</v>
      </c>
      <c r="G144" s="225" t="s">
        <v>77</v>
      </c>
      <c r="H144" s="296">
        <v>41638</v>
      </c>
      <c r="I144" s="482">
        <v>41910</v>
      </c>
      <c r="J144" s="227"/>
      <c r="K144" s="482">
        <v>41851</v>
      </c>
      <c r="L144" s="225" t="s">
        <v>149</v>
      </c>
      <c r="M144" s="224"/>
      <c r="N144" s="225" t="s">
        <v>79</v>
      </c>
      <c r="O144" s="225" t="s">
        <v>80</v>
      </c>
      <c r="P144" s="225" t="s">
        <v>81</v>
      </c>
      <c r="Q144" s="295" t="s">
        <v>82</v>
      </c>
      <c r="R144" s="296" t="s">
        <v>1456</v>
      </c>
      <c r="S144" s="225" t="s">
        <v>1457</v>
      </c>
      <c r="T144" s="295"/>
      <c r="U144" s="295" t="s">
        <v>1458</v>
      </c>
      <c r="V144" s="225" t="s">
        <v>736</v>
      </c>
      <c r="W144" s="225" t="s">
        <v>1316</v>
      </c>
      <c r="X144" s="225" t="s">
        <v>1795</v>
      </c>
      <c r="Y144" s="225"/>
      <c r="Z144" s="225" t="s">
        <v>1316</v>
      </c>
      <c r="AA144" s="225" t="s">
        <v>482</v>
      </c>
      <c r="AB144" s="295" t="s">
        <v>1796</v>
      </c>
      <c r="AC144" s="225" t="s">
        <v>1461</v>
      </c>
      <c r="AD144" s="295" t="s">
        <v>1462</v>
      </c>
      <c r="AE144" s="295" t="s">
        <v>1463</v>
      </c>
      <c r="AF144" s="295"/>
      <c r="AG144" s="295"/>
      <c r="AH144" s="295" t="s">
        <v>1464</v>
      </c>
      <c r="AI144" s="295">
        <v>5025001</v>
      </c>
      <c r="AJ144" s="295">
        <v>25</v>
      </c>
      <c r="AK144" s="295" t="s">
        <v>1465</v>
      </c>
      <c r="AL144" s="295" t="s">
        <v>1466</v>
      </c>
      <c r="AM144" s="298" t="s">
        <v>1467</v>
      </c>
      <c r="AN144" s="295" t="s">
        <v>1468</v>
      </c>
      <c r="AO144" s="295">
        <v>12</v>
      </c>
      <c r="AP144" s="225" t="s">
        <v>72</v>
      </c>
      <c r="AQ144" s="225" t="s">
        <v>72</v>
      </c>
      <c r="AR144" s="295" t="s">
        <v>1469</v>
      </c>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row>
    <row r="145" spans="1:88" s="325" customFormat="1" ht="38.25" hidden="1" outlineLevel="1">
      <c r="A145" s="295" t="s">
        <v>1815</v>
      </c>
      <c r="B145" s="324" t="s">
        <v>1840</v>
      </c>
      <c r="C145" s="326" t="s">
        <v>1816</v>
      </c>
      <c r="D145" s="225" t="s">
        <v>697</v>
      </c>
      <c r="E145" s="295" t="s">
        <v>1794</v>
      </c>
      <c r="F145" s="225" t="s">
        <v>1455</v>
      </c>
      <c r="G145" s="225" t="s">
        <v>77</v>
      </c>
      <c r="H145" s="296">
        <v>41638</v>
      </c>
      <c r="I145" s="482">
        <v>41910</v>
      </c>
      <c r="J145" s="227"/>
      <c r="K145" s="482">
        <v>41851</v>
      </c>
      <c r="L145" s="225" t="s">
        <v>149</v>
      </c>
      <c r="M145" s="224"/>
      <c r="N145" s="225" t="s">
        <v>79</v>
      </c>
      <c r="O145" s="225" t="s">
        <v>80</v>
      </c>
      <c r="P145" s="225" t="s">
        <v>81</v>
      </c>
      <c r="Q145" s="295" t="s">
        <v>82</v>
      </c>
      <c r="R145" s="296" t="s">
        <v>1456</v>
      </c>
      <c r="S145" s="225" t="s">
        <v>1457</v>
      </c>
      <c r="T145" s="295"/>
      <c r="U145" s="295" t="s">
        <v>1458</v>
      </c>
      <c r="V145" s="225" t="s">
        <v>736</v>
      </c>
      <c r="W145" s="225" t="s">
        <v>1316</v>
      </c>
      <c r="X145" s="225" t="s">
        <v>1795</v>
      </c>
      <c r="Y145" s="225"/>
      <c r="Z145" s="225" t="s">
        <v>1316</v>
      </c>
      <c r="AA145" s="225" t="s">
        <v>482</v>
      </c>
      <c r="AB145" s="295" t="s">
        <v>1796</v>
      </c>
      <c r="AC145" s="225" t="s">
        <v>1461</v>
      </c>
      <c r="AD145" s="295" t="s">
        <v>1462</v>
      </c>
      <c r="AE145" s="295" t="s">
        <v>1463</v>
      </c>
      <c r="AF145" s="295"/>
      <c r="AG145" s="295"/>
      <c r="AH145" s="295" t="s">
        <v>1464</v>
      </c>
      <c r="AI145" s="295">
        <v>5025001</v>
      </c>
      <c r="AJ145" s="295">
        <v>25</v>
      </c>
      <c r="AK145" s="295" t="s">
        <v>1465</v>
      </c>
      <c r="AL145" s="295" t="s">
        <v>1466</v>
      </c>
      <c r="AM145" s="298" t="s">
        <v>1467</v>
      </c>
      <c r="AN145" s="295" t="s">
        <v>1468</v>
      </c>
      <c r="AO145" s="295">
        <v>12</v>
      </c>
      <c r="AP145" s="225" t="s">
        <v>72</v>
      </c>
      <c r="AQ145" s="225" t="s">
        <v>72</v>
      </c>
      <c r="AR145" s="295" t="s">
        <v>1469</v>
      </c>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row>
    <row r="146" spans="1:88" s="325" customFormat="1" ht="38.25" hidden="1" outlineLevel="1">
      <c r="A146" s="295" t="s">
        <v>1817</v>
      </c>
      <c r="B146" s="324" t="s">
        <v>1841</v>
      </c>
      <c r="C146" s="326" t="s">
        <v>1818</v>
      </c>
      <c r="D146" s="225" t="s">
        <v>697</v>
      </c>
      <c r="E146" s="295" t="s">
        <v>1794</v>
      </c>
      <c r="F146" s="225" t="s">
        <v>1455</v>
      </c>
      <c r="G146" s="225" t="s">
        <v>77</v>
      </c>
      <c r="H146" s="296">
        <v>41638</v>
      </c>
      <c r="I146" s="482">
        <v>41910</v>
      </c>
      <c r="J146" s="227"/>
      <c r="K146" s="482">
        <v>41851</v>
      </c>
      <c r="L146" s="225" t="s">
        <v>149</v>
      </c>
      <c r="M146" s="224"/>
      <c r="N146" s="225" t="s">
        <v>79</v>
      </c>
      <c r="O146" s="225" t="s">
        <v>80</v>
      </c>
      <c r="P146" s="225" t="s">
        <v>81</v>
      </c>
      <c r="Q146" s="295" t="s">
        <v>82</v>
      </c>
      <c r="R146" s="296" t="s">
        <v>1456</v>
      </c>
      <c r="S146" s="225" t="s">
        <v>1457</v>
      </c>
      <c r="T146" s="295"/>
      <c r="U146" s="295" t="s">
        <v>1458</v>
      </c>
      <c r="V146" s="225" t="s">
        <v>736</v>
      </c>
      <c r="W146" s="225" t="s">
        <v>1316</v>
      </c>
      <c r="X146" s="225" t="s">
        <v>1795</v>
      </c>
      <c r="Y146" s="225"/>
      <c r="Z146" s="225" t="s">
        <v>1316</v>
      </c>
      <c r="AA146" s="225" t="s">
        <v>482</v>
      </c>
      <c r="AB146" s="295" t="s">
        <v>1796</v>
      </c>
      <c r="AC146" s="225" t="s">
        <v>1461</v>
      </c>
      <c r="AD146" s="295" t="s">
        <v>1462</v>
      </c>
      <c r="AE146" s="295" t="s">
        <v>1463</v>
      </c>
      <c r="AF146" s="295"/>
      <c r="AG146" s="295"/>
      <c r="AH146" s="295" t="s">
        <v>1464</v>
      </c>
      <c r="AI146" s="295">
        <v>5025001</v>
      </c>
      <c r="AJ146" s="295">
        <v>25</v>
      </c>
      <c r="AK146" s="295" t="s">
        <v>1465</v>
      </c>
      <c r="AL146" s="295" t="s">
        <v>1466</v>
      </c>
      <c r="AM146" s="298" t="s">
        <v>1467</v>
      </c>
      <c r="AN146" s="295" t="s">
        <v>1468</v>
      </c>
      <c r="AO146" s="295">
        <v>12</v>
      </c>
      <c r="AP146" s="225" t="s">
        <v>72</v>
      </c>
      <c r="AQ146" s="225" t="s">
        <v>72</v>
      </c>
      <c r="AR146" s="295" t="s">
        <v>1469</v>
      </c>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row>
    <row r="147" spans="1:89" s="83" customFormat="1" ht="14.25" collapsed="1">
      <c r="A147" s="606" t="s">
        <v>369</v>
      </c>
      <c r="B147" s="606"/>
      <c r="C147" s="606"/>
      <c r="D147" s="606"/>
      <c r="E147" s="606"/>
      <c r="F147" s="606"/>
      <c r="G147" s="606"/>
      <c r="H147" s="607" t="s">
        <v>1260</v>
      </c>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7"/>
      <c r="AL147" s="607"/>
      <c r="AM147" s="607"/>
      <c r="AN147" s="607"/>
      <c r="AO147" s="607"/>
      <c r="AP147" s="607"/>
      <c r="AQ147" s="607"/>
      <c r="AR147" s="60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2"/>
    </row>
    <row r="148" spans="1:88" s="431" customFormat="1" ht="25.5" hidden="1" outlineLevel="1">
      <c r="A148" s="213" t="s">
        <v>1718</v>
      </c>
      <c r="B148" s="213" t="s">
        <v>1709</v>
      </c>
      <c r="C148" s="213" t="s">
        <v>1710</v>
      </c>
      <c r="D148" s="214" t="s">
        <v>370</v>
      </c>
      <c r="E148" s="213" t="s">
        <v>1711</v>
      </c>
      <c r="F148" s="214" t="s">
        <v>77</v>
      </c>
      <c r="G148" s="214" t="s">
        <v>65</v>
      </c>
      <c r="H148" s="213" t="s">
        <v>55</v>
      </c>
      <c r="I148" s="209">
        <v>38991</v>
      </c>
      <c r="J148" s="428" t="s">
        <v>1712</v>
      </c>
      <c r="K148" s="429">
        <v>41337</v>
      </c>
      <c r="L148" s="214" t="s">
        <v>371</v>
      </c>
      <c r="M148" s="213"/>
      <c r="N148" s="214" t="s">
        <v>79</v>
      </c>
      <c r="O148" s="214" t="s">
        <v>80</v>
      </c>
      <c r="P148" s="214" t="s">
        <v>59</v>
      </c>
      <c r="Q148" s="213" t="s">
        <v>372</v>
      </c>
      <c r="R148" s="428"/>
      <c r="S148" s="214" t="s">
        <v>1213</v>
      </c>
      <c r="T148" s="213"/>
      <c r="U148" s="213" t="s">
        <v>61</v>
      </c>
      <c r="V148" s="214" t="s">
        <v>62</v>
      </c>
      <c r="W148" s="214" t="s">
        <v>252</v>
      </c>
      <c r="X148" s="214" t="s">
        <v>83</v>
      </c>
      <c r="Y148" s="214" t="s">
        <v>82</v>
      </c>
      <c r="Z148" s="214" t="s">
        <v>65</v>
      </c>
      <c r="AA148" s="214" t="s">
        <v>85</v>
      </c>
      <c r="AB148" s="213"/>
      <c r="AC148" s="214" t="s">
        <v>369</v>
      </c>
      <c r="AD148" s="213" t="s">
        <v>373</v>
      </c>
      <c r="AE148" s="213" t="s">
        <v>374</v>
      </c>
      <c r="AF148" s="213" t="s">
        <v>375</v>
      </c>
      <c r="AG148" s="539">
        <v>56</v>
      </c>
      <c r="AH148" s="213" t="s">
        <v>1713</v>
      </c>
      <c r="AI148" s="213"/>
      <c r="AJ148" s="213"/>
      <c r="AK148" s="213" t="s">
        <v>376</v>
      </c>
      <c r="AL148" s="213" t="s">
        <v>377</v>
      </c>
      <c r="AM148" s="206" t="s">
        <v>378</v>
      </c>
      <c r="AN148" s="213"/>
      <c r="AO148" s="539">
        <v>10</v>
      </c>
      <c r="AP148" s="214" t="s">
        <v>72</v>
      </c>
      <c r="AQ148" s="214" t="s">
        <v>72</v>
      </c>
      <c r="AR148" s="213"/>
      <c r="AS148" s="430"/>
      <c r="AT148" s="430"/>
      <c r="AU148" s="430"/>
      <c r="AV148" s="430"/>
      <c r="AW148" s="430"/>
      <c r="AX148" s="430"/>
      <c r="AY148" s="430"/>
      <c r="AZ148" s="430"/>
      <c r="BA148" s="430"/>
      <c r="BB148" s="430"/>
      <c r="BC148" s="430"/>
      <c r="BD148" s="430"/>
      <c r="BE148" s="430"/>
      <c r="BF148" s="430"/>
      <c r="BG148" s="430"/>
      <c r="BH148" s="430"/>
      <c r="BI148" s="430"/>
      <c r="BJ148" s="430"/>
      <c r="BK148" s="430"/>
      <c r="BL148" s="430"/>
      <c r="BM148" s="430"/>
      <c r="BN148" s="430"/>
      <c r="BO148" s="430"/>
      <c r="BP148" s="430"/>
      <c r="BQ148" s="430"/>
      <c r="BR148" s="430"/>
      <c r="BS148" s="430"/>
      <c r="BT148" s="430"/>
      <c r="BU148" s="430"/>
      <c r="BV148" s="430"/>
      <c r="BW148" s="430"/>
      <c r="BX148" s="430"/>
      <c r="BY148" s="430"/>
      <c r="BZ148" s="430"/>
      <c r="CA148" s="430"/>
      <c r="CB148" s="430"/>
      <c r="CC148" s="430"/>
      <c r="CD148" s="430"/>
      <c r="CE148" s="430"/>
      <c r="CF148" s="430"/>
      <c r="CG148" s="430"/>
      <c r="CH148" s="430"/>
      <c r="CI148" s="430"/>
      <c r="CJ148" s="430"/>
    </row>
    <row r="149" spans="1:89" s="217" customFormat="1" ht="42" customHeight="1" hidden="1" outlineLevel="1">
      <c r="A149" s="432" t="s">
        <v>1714</v>
      </c>
      <c r="B149" s="432" t="s">
        <v>1715</v>
      </c>
      <c r="C149" s="432" t="s">
        <v>1716</v>
      </c>
      <c r="D149" s="214" t="s">
        <v>370</v>
      </c>
      <c r="E149" s="432" t="s">
        <v>1717</v>
      </c>
      <c r="F149" s="214" t="s">
        <v>77</v>
      </c>
      <c r="G149" s="214" t="s">
        <v>65</v>
      </c>
      <c r="H149" s="213" t="s">
        <v>55</v>
      </c>
      <c r="I149" s="433">
        <v>38687</v>
      </c>
      <c r="J149" s="434">
        <v>38596</v>
      </c>
      <c r="K149" s="429">
        <v>41337</v>
      </c>
      <c r="L149" s="214" t="s">
        <v>78</v>
      </c>
      <c r="M149" s="435"/>
      <c r="N149" s="214" t="s">
        <v>65</v>
      </c>
      <c r="O149" s="214" t="s">
        <v>55</v>
      </c>
      <c r="P149" s="214" t="s">
        <v>59</v>
      </c>
      <c r="Q149" s="213" t="s">
        <v>372</v>
      </c>
      <c r="R149" s="428"/>
      <c r="S149" s="214" t="s">
        <v>1213</v>
      </c>
      <c r="T149" s="432"/>
      <c r="U149" s="432" t="s">
        <v>61</v>
      </c>
      <c r="V149" s="214" t="s">
        <v>62</v>
      </c>
      <c r="W149" s="214" t="s">
        <v>252</v>
      </c>
      <c r="X149" s="214" t="s">
        <v>83</v>
      </c>
      <c r="Y149" s="214" t="s">
        <v>82</v>
      </c>
      <c r="Z149" s="214" t="s">
        <v>65</v>
      </c>
      <c r="AA149" s="214" t="s">
        <v>85</v>
      </c>
      <c r="AB149" s="432"/>
      <c r="AC149" s="214" t="s">
        <v>369</v>
      </c>
      <c r="AD149" s="213" t="s">
        <v>373</v>
      </c>
      <c r="AE149" s="213" t="s">
        <v>374</v>
      </c>
      <c r="AF149" s="213" t="s">
        <v>375</v>
      </c>
      <c r="AG149" s="539">
        <v>56</v>
      </c>
      <c r="AH149" s="213" t="s">
        <v>1713</v>
      </c>
      <c r="AI149" s="213"/>
      <c r="AJ149" s="213"/>
      <c r="AK149" s="213" t="s">
        <v>376</v>
      </c>
      <c r="AL149" s="213" t="s">
        <v>377</v>
      </c>
      <c r="AM149" s="206" t="s">
        <v>378</v>
      </c>
      <c r="AN149" s="432"/>
      <c r="AO149" s="547">
        <v>4</v>
      </c>
      <c r="AP149" s="214" t="s">
        <v>72</v>
      </c>
      <c r="AQ149" s="214" t="s">
        <v>72</v>
      </c>
      <c r="AR149" s="432"/>
      <c r="AS149" s="215"/>
      <c r="AT149" s="215"/>
      <c r="AU149" s="215"/>
      <c r="AV149" s="215"/>
      <c r="AW149" s="215"/>
      <c r="AX149" s="215"/>
      <c r="AY149" s="215"/>
      <c r="AZ149" s="215"/>
      <c r="BA149" s="215"/>
      <c r="BB149" s="215"/>
      <c r="BC149" s="215"/>
      <c r="BD149" s="215"/>
      <c r="BE149" s="215"/>
      <c r="BF149" s="215"/>
      <c r="BG149" s="215"/>
      <c r="BH149" s="215"/>
      <c r="BI149" s="215"/>
      <c r="BJ149" s="215"/>
      <c r="BK149" s="215"/>
      <c r="BL149" s="215"/>
      <c r="BM149" s="215"/>
      <c r="BN149" s="215"/>
      <c r="BO149" s="215"/>
      <c r="BP149" s="215"/>
      <c r="BQ149" s="215"/>
      <c r="BR149" s="215"/>
      <c r="BS149" s="215"/>
      <c r="BT149" s="215"/>
      <c r="BU149" s="215"/>
      <c r="BV149" s="215"/>
      <c r="BW149" s="215"/>
      <c r="BX149" s="215"/>
      <c r="BY149" s="215"/>
      <c r="BZ149" s="215"/>
      <c r="CA149" s="215"/>
      <c r="CB149" s="215"/>
      <c r="CC149" s="215"/>
      <c r="CD149" s="215"/>
      <c r="CE149" s="215"/>
      <c r="CF149" s="215"/>
      <c r="CG149" s="215"/>
      <c r="CH149" s="215"/>
      <c r="CI149" s="215"/>
      <c r="CJ149" s="215"/>
      <c r="CK149" s="216"/>
    </row>
    <row r="150" spans="1:89" s="420" customFormat="1" ht="42" customHeight="1" hidden="1" outlineLevel="1">
      <c r="A150" s="413" t="s">
        <v>1588</v>
      </c>
      <c r="B150" s="414" t="s">
        <v>1589</v>
      </c>
      <c r="C150" s="413" t="s">
        <v>1588</v>
      </c>
      <c r="D150" s="415" t="s">
        <v>370</v>
      </c>
      <c r="E150" s="224"/>
      <c r="F150" s="415" t="s">
        <v>77</v>
      </c>
      <c r="G150" s="415" t="s">
        <v>65</v>
      </c>
      <c r="H150" s="227">
        <v>41855</v>
      </c>
      <c r="I150" s="227">
        <v>41871</v>
      </c>
      <c r="J150" s="227" t="s">
        <v>754</v>
      </c>
      <c r="K150" s="227"/>
      <c r="L150" s="415" t="s">
        <v>78</v>
      </c>
      <c r="M150" s="224"/>
      <c r="N150" s="415" t="s">
        <v>79</v>
      </c>
      <c r="O150" s="415" t="s">
        <v>80</v>
      </c>
      <c r="P150" s="415" t="s">
        <v>59</v>
      </c>
      <c r="Q150" s="224" t="s">
        <v>372</v>
      </c>
      <c r="R150" s="227" t="s">
        <v>82</v>
      </c>
      <c r="S150" s="415" t="s">
        <v>1213</v>
      </c>
      <c r="T150" s="224"/>
      <c r="U150" s="224" t="s">
        <v>61</v>
      </c>
      <c r="V150" s="415" t="s">
        <v>62</v>
      </c>
      <c r="W150" s="415" t="s">
        <v>105</v>
      </c>
      <c r="X150" s="415" t="s">
        <v>83</v>
      </c>
      <c r="Y150" s="415" t="s">
        <v>82</v>
      </c>
      <c r="Z150" s="415" t="s">
        <v>65</v>
      </c>
      <c r="AA150" s="415" t="s">
        <v>85</v>
      </c>
      <c r="AB150" s="224"/>
      <c r="AC150" s="415" t="s">
        <v>369</v>
      </c>
      <c r="AD150" s="224" t="s">
        <v>373</v>
      </c>
      <c r="AE150" s="224" t="s">
        <v>374</v>
      </c>
      <c r="AF150" s="224" t="s">
        <v>375</v>
      </c>
      <c r="AG150" s="568">
        <v>56</v>
      </c>
      <c r="AH150" s="224" t="s">
        <v>89</v>
      </c>
      <c r="AI150" s="224"/>
      <c r="AJ150" s="224"/>
      <c r="AK150" s="416" t="s">
        <v>376</v>
      </c>
      <c r="AL150" s="416" t="s">
        <v>377</v>
      </c>
      <c r="AM150" s="417" t="s">
        <v>378</v>
      </c>
      <c r="AN150" s="224"/>
      <c r="AO150" s="295">
        <v>12</v>
      </c>
      <c r="AP150" s="415" t="s">
        <v>72</v>
      </c>
      <c r="AQ150" s="415" t="s">
        <v>72</v>
      </c>
      <c r="AR150" s="224"/>
      <c r="AS150" s="418"/>
      <c r="AT150" s="418"/>
      <c r="AU150" s="418"/>
      <c r="AV150" s="418"/>
      <c r="AW150" s="418"/>
      <c r="AX150" s="418"/>
      <c r="AY150" s="418"/>
      <c r="AZ150" s="418"/>
      <c r="BA150" s="418"/>
      <c r="BB150" s="418"/>
      <c r="BC150" s="418"/>
      <c r="BD150" s="418"/>
      <c r="BE150" s="418"/>
      <c r="BF150" s="418"/>
      <c r="BG150" s="418"/>
      <c r="BH150" s="418"/>
      <c r="BI150" s="418"/>
      <c r="BJ150" s="418"/>
      <c r="BK150" s="418"/>
      <c r="BL150" s="418"/>
      <c r="BM150" s="418"/>
      <c r="BN150" s="418"/>
      <c r="BO150" s="418"/>
      <c r="BP150" s="418"/>
      <c r="BQ150" s="418"/>
      <c r="BR150" s="418"/>
      <c r="BS150" s="418"/>
      <c r="BT150" s="418"/>
      <c r="BU150" s="418"/>
      <c r="BV150" s="418"/>
      <c r="BW150" s="418"/>
      <c r="BX150" s="418"/>
      <c r="BY150" s="418"/>
      <c r="BZ150" s="418"/>
      <c r="CA150" s="418"/>
      <c r="CB150" s="418"/>
      <c r="CC150" s="418"/>
      <c r="CD150" s="418"/>
      <c r="CE150" s="418"/>
      <c r="CF150" s="418"/>
      <c r="CG150" s="418"/>
      <c r="CH150" s="418"/>
      <c r="CI150" s="418"/>
      <c r="CJ150" s="418"/>
      <c r="CK150" s="419"/>
    </row>
    <row r="151" spans="1:89" s="420" customFormat="1" ht="44.25" customHeight="1" hidden="1" outlineLevel="1">
      <c r="A151" s="413" t="s">
        <v>380</v>
      </c>
      <c r="B151" s="414" t="s">
        <v>381</v>
      </c>
      <c r="C151" s="413" t="s">
        <v>380</v>
      </c>
      <c r="D151" s="415" t="s">
        <v>370</v>
      </c>
      <c r="E151" s="224"/>
      <c r="F151" s="415" t="s">
        <v>77</v>
      </c>
      <c r="G151" s="415" t="s">
        <v>65</v>
      </c>
      <c r="H151" s="227">
        <v>41855</v>
      </c>
      <c r="I151" s="227">
        <v>41871</v>
      </c>
      <c r="J151" s="227" t="s">
        <v>754</v>
      </c>
      <c r="K151" s="227"/>
      <c r="L151" s="415" t="s">
        <v>78</v>
      </c>
      <c r="M151" s="224"/>
      <c r="N151" s="415" t="s">
        <v>79</v>
      </c>
      <c r="O151" s="415" t="s">
        <v>80</v>
      </c>
      <c r="P151" s="415" t="s">
        <v>59</v>
      </c>
      <c r="Q151" s="224" t="s">
        <v>372</v>
      </c>
      <c r="R151" s="227" t="s">
        <v>82</v>
      </c>
      <c r="S151" s="415" t="s">
        <v>1213</v>
      </c>
      <c r="T151" s="224"/>
      <c r="U151" s="224" t="s">
        <v>61</v>
      </c>
      <c r="V151" s="415" t="s">
        <v>62</v>
      </c>
      <c r="W151" s="415" t="s">
        <v>252</v>
      </c>
      <c r="X151" s="415" t="s">
        <v>83</v>
      </c>
      <c r="Y151" s="415" t="s">
        <v>82</v>
      </c>
      <c r="Z151" s="415" t="s">
        <v>65</v>
      </c>
      <c r="AA151" s="415" t="s">
        <v>85</v>
      </c>
      <c r="AB151" s="224"/>
      <c r="AC151" s="415" t="s">
        <v>369</v>
      </c>
      <c r="AD151" s="224" t="s">
        <v>373</v>
      </c>
      <c r="AE151" s="224" t="s">
        <v>374</v>
      </c>
      <c r="AF151" s="224" t="s">
        <v>375</v>
      </c>
      <c r="AG151" s="568">
        <v>56</v>
      </c>
      <c r="AH151" s="224" t="s">
        <v>89</v>
      </c>
      <c r="AI151" s="224"/>
      <c r="AJ151" s="224"/>
      <c r="AK151" s="416" t="s">
        <v>376</v>
      </c>
      <c r="AL151" s="416" t="s">
        <v>377</v>
      </c>
      <c r="AM151" s="417" t="s">
        <v>378</v>
      </c>
      <c r="AN151" s="224"/>
      <c r="AO151" s="295">
        <v>12</v>
      </c>
      <c r="AP151" s="415" t="s">
        <v>72</v>
      </c>
      <c r="AQ151" s="415" t="s">
        <v>72</v>
      </c>
      <c r="AR151" s="224"/>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418"/>
      <c r="BP151" s="418"/>
      <c r="BQ151" s="418"/>
      <c r="BR151" s="418"/>
      <c r="BS151" s="418"/>
      <c r="BT151" s="418"/>
      <c r="BU151" s="418"/>
      <c r="BV151" s="418"/>
      <c r="BW151" s="418"/>
      <c r="BX151" s="418"/>
      <c r="BY151" s="418"/>
      <c r="BZ151" s="418"/>
      <c r="CA151" s="418"/>
      <c r="CB151" s="418"/>
      <c r="CC151" s="418"/>
      <c r="CD151" s="418"/>
      <c r="CE151" s="418"/>
      <c r="CF151" s="418"/>
      <c r="CG151" s="418"/>
      <c r="CH151" s="418"/>
      <c r="CI151" s="418"/>
      <c r="CJ151" s="418"/>
      <c r="CK151" s="419"/>
    </row>
    <row r="152" spans="1:89" s="420" customFormat="1" ht="48" customHeight="1" hidden="1" outlineLevel="1">
      <c r="A152" s="413" t="s">
        <v>379</v>
      </c>
      <c r="B152" s="414" t="s">
        <v>1590</v>
      </c>
      <c r="C152" s="413" t="s">
        <v>379</v>
      </c>
      <c r="D152" s="415" t="s">
        <v>370</v>
      </c>
      <c r="E152" s="224"/>
      <c r="F152" s="415" t="s">
        <v>77</v>
      </c>
      <c r="G152" s="415" t="s">
        <v>65</v>
      </c>
      <c r="H152" s="227">
        <v>41855</v>
      </c>
      <c r="I152" s="227">
        <v>41871</v>
      </c>
      <c r="J152" s="227" t="s">
        <v>754</v>
      </c>
      <c r="K152" s="227"/>
      <c r="L152" s="415" t="s">
        <v>78</v>
      </c>
      <c r="M152" s="224"/>
      <c r="N152" s="415" t="s">
        <v>79</v>
      </c>
      <c r="O152" s="415" t="s">
        <v>80</v>
      </c>
      <c r="P152" s="415" t="s">
        <v>59</v>
      </c>
      <c r="Q152" s="224" t="s">
        <v>372</v>
      </c>
      <c r="R152" s="227" t="s">
        <v>82</v>
      </c>
      <c r="S152" s="415" t="s">
        <v>1213</v>
      </c>
      <c r="T152" s="224"/>
      <c r="U152" s="224" t="s">
        <v>61</v>
      </c>
      <c r="V152" s="415" t="s">
        <v>62</v>
      </c>
      <c r="W152" s="415" t="s">
        <v>252</v>
      </c>
      <c r="X152" s="415" t="s">
        <v>83</v>
      </c>
      <c r="Y152" s="415" t="s">
        <v>82</v>
      </c>
      <c r="Z152" s="415" t="s">
        <v>65</v>
      </c>
      <c r="AA152" s="415" t="s">
        <v>85</v>
      </c>
      <c r="AB152" s="224"/>
      <c r="AC152" s="415" t="s">
        <v>369</v>
      </c>
      <c r="AD152" s="224" t="s">
        <v>373</v>
      </c>
      <c r="AE152" s="224" t="s">
        <v>374</v>
      </c>
      <c r="AF152" s="224" t="s">
        <v>375</v>
      </c>
      <c r="AG152" s="568">
        <v>56</v>
      </c>
      <c r="AH152" s="224" t="s">
        <v>89</v>
      </c>
      <c r="AI152" s="224"/>
      <c r="AJ152" s="224"/>
      <c r="AK152" s="416" t="s">
        <v>376</v>
      </c>
      <c r="AL152" s="416" t="s">
        <v>377</v>
      </c>
      <c r="AM152" s="417" t="s">
        <v>378</v>
      </c>
      <c r="AN152" s="224"/>
      <c r="AO152" s="295">
        <v>12</v>
      </c>
      <c r="AP152" s="415" t="s">
        <v>72</v>
      </c>
      <c r="AQ152" s="415" t="s">
        <v>72</v>
      </c>
      <c r="AR152" s="224"/>
      <c r="AS152" s="418"/>
      <c r="AT152" s="418"/>
      <c r="AU152" s="418"/>
      <c r="AV152" s="418"/>
      <c r="AW152" s="418"/>
      <c r="AX152" s="418"/>
      <c r="AY152" s="418"/>
      <c r="AZ152" s="418"/>
      <c r="BA152" s="418"/>
      <c r="BB152" s="418"/>
      <c r="BC152" s="418"/>
      <c r="BD152" s="418"/>
      <c r="BE152" s="418"/>
      <c r="BF152" s="418"/>
      <c r="BG152" s="418"/>
      <c r="BH152" s="418"/>
      <c r="BI152" s="418"/>
      <c r="BJ152" s="418"/>
      <c r="BK152" s="418"/>
      <c r="BL152" s="418"/>
      <c r="BM152" s="418"/>
      <c r="BN152" s="418"/>
      <c r="BO152" s="418"/>
      <c r="BP152" s="418"/>
      <c r="BQ152" s="418"/>
      <c r="BR152" s="418"/>
      <c r="BS152" s="418"/>
      <c r="BT152" s="418"/>
      <c r="BU152" s="418"/>
      <c r="BV152" s="418"/>
      <c r="BW152" s="418"/>
      <c r="BX152" s="418"/>
      <c r="BY152" s="418"/>
      <c r="BZ152" s="418"/>
      <c r="CA152" s="418"/>
      <c r="CB152" s="418"/>
      <c r="CC152" s="418"/>
      <c r="CD152" s="418"/>
      <c r="CE152" s="418"/>
      <c r="CF152" s="418"/>
      <c r="CG152" s="418"/>
      <c r="CH152" s="418"/>
      <c r="CI152" s="418"/>
      <c r="CJ152" s="418"/>
      <c r="CK152" s="419"/>
    </row>
    <row r="153" spans="1:89" s="420" customFormat="1" ht="40.5" customHeight="1" hidden="1" outlineLevel="1">
      <c r="A153" s="413" t="s">
        <v>543</v>
      </c>
      <c r="B153" s="414" t="s">
        <v>1591</v>
      </c>
      <c r="C153" s="413" t="s">
        <v>543</v>
      </c>
      <c r="D153" s="415" t="s">
        <v>370</v>
      </c>
      <c r="E153" s="421"/>
      <c r="F153" s="415" t="s">
        <v>77</v>
      </c>
      <c r="G153" s="415" t="s">
        <v>65</v>
      </c>
      <c r="H153" s="227">
        <v>41855</v>
      </c>
      <c r="I153" s="227">
        <v>41871</v>
      </c>
      <c r="J153" s="227" t="s">
        <v>754</v>
      </c>
      <c r="K153" s="421"/>
      <c r="L153" s="415" t="s">
        <v>78</v>
      </c>
      <c r="M153" s="421"/>
      <c r="N153" s="415" t="s">
        <v>79</v>
      </c>
      <c r="O153" s="415" t="s">
        <v>80</v>
      </c>
      <c r="P153" s="415" t="s">
        <v>59</v>
      </c>
      <c r="Q153" s="224" t="s">
        <v>372</v>
      </c>
      <c r="R153" s="227" t="s">
        <v>82</v>
      </c>
      <c r="S153" s="415" t="s">
        <v>1213</v>
      </c>
      <c r="T153" s="421"/>
      <c r="U153" s="224" t="s">
        <v>61</v>
      </c>
      <c r="V153" s="415" t="s">
        <v>62</v>
      </c>
      <c r="W153" s="415" t="s">
        <v>105</v>
      </c>
      <c r="X153" s="415" t="s">
        <v>83</v>
      </c>
      <c r="Y153" s="415" t="s">
        <v>82</v>
      </c>
      <c r="Z153" s="415" t="s">
        <v>65</v>
      </c>
      <c r="AA153" s="415" t="s">
        <v>85</v>
      </c>
      <c r="AB153" s="421"/>
      <c r="AC153" s="415" t="s">
        <v>369</v>
      </c>
      <c r="AD153" s="224" t="s">
        <v>373</v>
      </c>
      <c r="AE153" s="224" t="s">
        <v>374</v>
      </c>
      <c r="AF153" s="224" t="s">
        <v>375</v>
      </c>
      <c r="AG153" s="568">
        <v>56</v>
      </c>
      <c r="AH153" s="224" t="s">
        <v>89</v>
      </c>
      <c r="AI153" s="421"/>
      <c r="AJ153" s="421"/>
      <c r="AK153" s="416" t="s">
        <v>376</v>
      </c>
      <c r="AL153" s="416" t="s">
        <v>377</v>
      </c>
      <c r="AM153" s="417" t="s">
        <v>378</v>
      </c>
      <c r="AN153" s="421"/>
      <c r="AO153" s="604">
        <v>12</v>
      </c>
      <c r="AP153" s="415" t="s">
        <v>72</v>
      </c>
      <c r="AQ153" s="415" t="s">
        <v>72</v>
      </c>
      <c r="AR153" s="422" t="s">
        <v>1708</v>
      </c>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c r="BP153" s="418"/>
      <c r="BQ153" s="418"/>
      <c r="BR153" s="418"/>
      <c r="BS153" s="418"/>
      <c r="BT153" s="418"/>
      <c r="BU153" s="418"/>
      <c r="BV153" s="418"/>
      <c r="BW153" s="418"/>
      <c r="BX153" s="418"/>
      <c r="BY153" s="418"/>
      <c r="BZ153" s="418"/>
      <c r="CA153" s="418"/>
      <c r="CB153" s="418"/>
      <c r="CC153" s="418"/>
      <c r="CD153" s="418"/>
      <c r="CE153" s="418"/>
      <c r="CF153" s="418"/>
      <c r="CG153" s="418"/>
      <c r="CH153" s="418"/>
      <c r="CI153" s="418"/>
      <c r="CJ153" s="418"/>
      <c r="CK153" s="419"/>
    </row>
    <row r="154" spans="1:89" s="83" customFormat="1" ht="14.25" collapsed="1">
      <c r="A154" s="636" t="s">
        <v>382</v>
      </c>
      <c r="B154" s="636"/>
      <c r="C154" s="636"/>
      <c r="D154" s="636"/>
      <c r="E154" s="636"/>
      <c r="F154" s="636"/>
      <c r="G154" s="636"/>
      <c r="H154" s="606" t="s">
        <v>1472</v>
      </c>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7"/>
      <c r="AL154" s="607"/>
      <c r="AM154" s="607"/>
      <c r="AN154" s="607"/>
      <c r="AO154" s="607"/>
      <c r="AP154" s="607"/>
      <c r="AQ154" s="607"/>
      <c r="AR154" s="60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2"/>
    </row>
    <row r="155" spans="1:89" s="337" customFormat="1" ht="25.5" hidden="1" outlineLevel="1">
      <c r="A155" s="269" t="s">
        <v>383</v>
      </c>
      <c r="B155" s="268" t="s">
        <v>384</v>
      </c>
      <c r="C155" s="269" t="s">
        <v>385</v>
      </c>
      <c r="D155" s="44" t="s">
        <v>370</v>
      </c>
      <c r="E155" s="269" t="s">
        <v>386</v>
      </c>
      <c r="F155" s="74" t="s">
        <v>77</v>
      </c>
      <c r="G155" s="74" t="s">
        <v>77</v>
      </c>
      <c r="H155" s="268" t="s">
        <v>387</v>
      </c>
      <c r="I155" s="268" t="s">
        <v>387</v>
      </c>
      <c r="J155" s="268" t="s">
        <v>387</v>
      </c>
      <c r="K155" s="268" t="s">
        <v>387</v>
      </c>
      <c r="L155" s="74" t="s">
        <v>149</v>
      </c>
      <c r="M155" s="332"/>
      <c r="N155" s="74" t="s">
        <v>57</v>
      </c>
      <c r="O155" s="74" t="s">
        <v>80</v>
      </c>
      <c r="P155" s="74" t="s">
        <v>81</v>
      </c>
      <c r="Q155" s="269" t="s">
        <v>82</v>
      </c>
      <c r="R155" s="75" t="s">
        <v>1234</v>
      </c>
      <c r="S155" s="44" t="s">
        <v>1214</v>
      </c>
      <c r="T155" s="269"/>
      <c r="U155" s="269" t="s">
        <v>388</v>
      </c>
      <c r="V155" s="74" t="s">
        <v>62</v>
      </c>
      <c r="W155" s="74" t="s">
        <v>252</v>
      </c>
      <c r="X155" s="74" t="s">
        <v>389</v>
      </c>
      <c r="Y155" s="74" t="s">
        <v>82</v>
      </c>
      <c r="Z155" s="74" t="s">
        <v>65</v>
      </c>
      <c r="AA155" s="44" t="s">
        <v>85</v>
      </c>
      <c r="AB155" s="269"/>
      <c r="AC155" s="74" t="s">
        <v>382</v>
      </c>
      <c r="AD155" s="269" t="s">
        <v>390</v>
      </c>
      <c r="AE155" s="269" t="s">
        <v>391</v>
      </c>
      <c r="AF155" s="269" t="s">
        <v>392</v>
      </c>
      <c r="AG155" s="540">
        <v>65</v>
      </c>
      <c r="AH155" s="269" t="s">
        <v>89</v>
      </c>
      <c r="AI155" s="269"/>
      <c r="AJ155" s="269"/>
      <c r="AK155" s="269" t="s">
        <v>393</v>
      </c>
      <c r="AL155" s="269"/>
      <c r="AM155" s="333" t="s">
        <v>394</v>
      </c>
      <c r="AN155" s="334" t="s">
        <v>395</v>
      </c>
      <c r="AO155" s="540">
        <v>11</v>
      </c>
      <c r="AP155" s="74" t="s">
        <v>94</v>
      </c>
      <c r="AQ155" s="74" t="s">
        <v>72</v>
      </c>
      <c r="AR155" s="269"/>
      <c r="AS155" s="335"/>
      <c r="AT155" s="335"/>
      <c r="AU155" s="335"/>
      <c r="AV155" s="335"/>
      <c r="AW155" s="335"/>
      <c r="AX155" s="335"/>
      <c r="AY155" s="335"/>
      <c r="AZ155" s="335"/>
      <c r="BA155" s="335"/>
      <c r="BB155" s="335"/>
      <c r="BC155" s="335"/>
      <c r="BD155" s="335"/>
      <c r="BE155" s="335"/>
      <c r="BF155" s="335"/>
      <c r="BG155" s="335"/>
      <c r="BH155" s="335"/>
      <c r="BI155" s="335"/>
      <c r="BJ155" s="335"/>
      <c r="BK155" s="335"/>
      <c r="BL155" s="335"/>
      <c r="BM155" s="335"/>
      <c r="BN155" s="335"/>
      <c r="BO155" s="335"/>
      <c r="BP155" s="335"/>
      <c r="BQ155" s="335"/>
      <c r="BR155" s="335"/>
      <c r="BS155" s="335"/>
      <c r="BT155" s="335"/>
      <c r="BU155" s="335"/>
      <c r="BV155" s="335"/>
      <c r="BW155" s="335"/>
      <c r="BX155" s="335"/>
      <c r="BY155" s="335"/>
      <c r="BZ155" s="335"/>
      <c r="CA155" s="335"/>
      <c r="CB155" s="335"/>
      <c r="CC155" s="335"/>
      <c r="CD155" s="335"/>
      <c r="CE155" s="335"/>
      <c r="CF155" s="335"/>
      <c r="CG155" s="335"/>
      <c r="CH155" s="335"/>
      <c r="CI155" s="335"/>
      <c r="CJ155" s="335"/>
      <c r="CK155" s="336"/>
    </row>
    <row r="156" spans="1:89" s="83" customFormat="1" ht="14.25" collapsed="1">
      <c r="A156" s="636" t="s">
        <v>396</v>
      </c>
      <c r="B156" s="636"/>
      <c r="C156" s="636"/>
      <c r="D156" s="636"/>
      <c r="E156" s="636"/>
      <c r="F156" s="636"/>
      <c r="G156" s="636"/>
      <c r="H156" s="606" t="s">
        <v>1472</v>
      </c>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7"/>
      <c r="AL156" s="607"/>
      <c r="AM156" s="607"/>
      <c r="AN156" s="607"/>
      <c r="AO156" s="607"/>
      <c r="AP156" s="607"/>
      <c r="AQ156" s="607"/>
      <c r="AR156" s="60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2"/>
    </row>
    <row r="157" spans="1:89" s="205" customFormat="1" ht="110.25" customHeight="1" hidden="1" outlineLevel="1">
      <c r="A157" s="273" t="s">
        <v>397</v>
      </c>
      <c r="B157" s="273" t="s">
        <v>398</v>
      </c>
      <c r="C157" s="273" t="s">
        <v>399</v>
      </c>
      <c r="D157" s="44" t="s">
        <v>370</v>
      </c>
      <c r="E157" s="273" t="s">
        <v>397</v>
      </c>
      <c r="F157" s="44" t="s">
        <v>304</v>
      </c>
      <c r="G157" s="44" t="s">
        <v>304</v>
      </c>
      <c r="H157" s="273" t="s">
        <v>55</v>
      </c>
      <c r="I157" s="424">
        <v>40253</v>
      </c>
      <c r="J157" s="425">
        <v>40757</v>
      </c>
      <c r="K157" s="111">
        <v>41337</v>
      </c>
      <c r="L157" s="44" t="s">
        <v>149</v>
      </c>
      <c r="M157" s="273"/>
      <c r="N157" s="44" t="s">
        <v>79</v>
      </c>
      <c r="O157" s="44" t="s">
        <v>80</v>
      </c>
      <c r="P157" s="44" t="s">
        <v>59</v>
      </c>
      <c r="Q157" s="273" t="s">
        <v>400</v>
      </c>
      <c r="R157" s="426"/>
      <c r="S157" s="44" t="s">
        <v>1215</v>
      </c>
      <c r="T157" s="273"/>
      <c r="U157" s="273" t="s">
        <v>61</v>
      </c>
      <c r="V157" s="44" t="s">
        <v>62</v>
      </c>
      <c r="W157" s="44" t="s">
        <v>252</v>
      </c>
      <c r="X157" s="44" t="s">
        <v>125</v>
      </c>
      <c r="Y157" s="44"/>
      <c r="Z157" s="44" t="s">
        <v>65</v>
      </c>
      <c r="AA157" s="44" t="s">
        <v>401</v>
      </c>
      <c r="AB157" s="273"/>
      <c r="AC157" s="44" t="s">
        <v>396</v>
      </c>
      <c r="AD157" s="35" t="s">
        <v>1855</v>
      </c>
      <c r="AE157" s="35" t="s">
        <v>310</v>
      </c>
      <c r="AF157" s="35" t="s">
        <v>402</v>
      </c>
      <c r="AG157" s="573"/>
      <c r="AH157" s="44" t="s">
        <v>403</v>
      </c>
      <c r="AI157" s="427">
        <v>6158101</v>
      </c>
      <c r="AJ157" s="427">
        <v>58177</v>
      </c>
      <c r="AK157" s="35"/>
      <c r="AL157" s="35"/>
      <c r="AM157" s="483" t="s">
        <v>1854</v>
      </c>
      <c r="AN157" s="35" t="s">
        <v>404</v>
      </c>
      <c r="AO157" s="541">
        <v>11</v>
      </c>
      <c r="AP157" s="44" t="s">
        <v>72</v>
      </c>
      <c r="AQ157" s="44" t="s">
        <v>72</v>
      </c>
      <c r="AR157" s="273" t="s">
        <v>1231</v>
      </c>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4"/>
    </row>
    <row r="158" spans="1:89" s="205" customFormat="1" ht="25.5" hidden="1" outlineLevel="1">
      <c r="A158" s="273" t="s">
        <v>405</v>
      </c>
      <c r="B158" s="273" t="s">
        <v>406</v>
      </c>
      <c r="C158" s="273" t="s">
        <v>407</v>
      </c>
      <c r="D158" s="44" t="s">
        <v>370</v>
      </c>
      <c r="E158" s="273" t="s">
        <v>405</v>
      </c>
      <c r="F158" s="44" t="s">
        <v>304</v>
      </c>
      <c r="G158" s="44" t="s">
        <v>304</v>
      </c>
      <c r="H158" s="273" t="s">
        <v>55</v>
      </c>
      <c r="I158" s="424">
        <v>40253</v>
      </c>
      <c r="J158" s="425">
        <v>40757</v>
      </c>
      <c r="K158" s="111">
        <v>41337</v>
      </c>
      <c r="L158" s="44" t="s">
        <v>149</v>
      </c>
      <c r="M158" s="273"/>
      <c r="N158" s="44" t="s">
        <v>79</v>
      </c>
      <c r="O158" s="44" t="s">
        <v>80</v>
      </c>
      <c r="P158" s="44" t="s">
        <v>59</v>
      </c>
      <c r="Q158" s="273" t="s">
        <v>400</v>
      </c>
      <c r="R158" s="426"/>
      <c r="S158" s="44" t="s">
        <v>1215</v>
      </c>
      <c r="T158" s="273"/>
      <c r="U158" s="273" t="s">
        <v>61</v>
      </c>
      <c r="V158" s="44" t="s">
        <v>62</v>
      </c>
      <c r="W158" s="44" t="s">
        <v>252</v>
      </c>
      <c r="X158" s="44" t="s">
        <v>125</v>
      </c>
      <c r="Y158" s="44"/>
      <c r="Z158" s="44" t="s">
        <v>65</v>
      </c>
      <c r="AA158" s="44" t="s">
        <v>401</v>
      </c>
      <c r="AB158" s="273"/>
      <c r="AC158" s="44" t="s">
        <v>396</v>
      </c>
      <c r="AD158" s="35" t="s">
        <v>1855</v>
      </c>
      <c r="AE158" s="35" t="s">
        <v>310</v>
      </c>
      <c r="AF158" s="35" t="s">
        <v>402</v>
      </c>
      <c r="AG158" s="573"/>
      <c r="AH158" s="44" t="s">
        <v>403</v>
      </c>
      <c r="AI158" s="427">
        <v>6158101</v>
      </c>
      <c r="AJ158" s="427">
        <v>58177</v>
      </c>
      <c r="AK158" s="35"/>
      <c r="AL158" s="35"/>
      <c r="AM158" s="483" t="s">
        <v>1854</v>
      </c>
      <c r="AN158" s="35" t="s">
        <v>404</v>
      </c>
      <c r="AO158" s="541">
        <v>11</v>
      </c>
      <c r="AP158" s="44" t="s">
        <v>72</v>
      </c>
      <c r="AQ158" s="44" t="s">
        <v>72</v>
      </c>
      <c r="AR158" s="273" t="s">
        <v>1231</v>
      </c>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4"/>
    </row>
    <row r="159" spans="1:89" s="205" customFormat="1" ht="25.5" hidden="1" outlineLevel="1">
      <c r="A159" s="273" t="s">
        <v>408</v>
      </c>
      <c r="B159" s="273" t="s">
        <v>409</v>
      </c>
      <c r="C159" s="273" t="s">
        <v>410</v>
      </c>
      <c r="D159" s="44" t="s">
        <v>370</v>
      </c>
      <c r="E159" s="273" t="s">
        <v>408</v>
      </c>
      <c r="F159" s="44" t="s">
        <v>304</v>
      </c>
      <c r="G159" s="44" t="s">
        <v>304</v>
      </c>
      <c r="H159" s="273" t="s">
        <v>55</v>
      </c>
      <c r="I159" s="424">
        <v>40253</v>
      </c>
      <c r="J159" s="425">
        <v>40757</v>
      </c>
      <c r="K159" s="111">
        <v>41337</v>
      </c>
      <c r="L159" s="44" t="s">
        <v>149</v>
      </c>
      <c r="M159" s="273"/>
      <c r="N159" s="44" t="s">
        <v>79</v>
      </c>
      <c r="O159" s="44" t="s">
        <v>80</v>
      </c>
      <c r="P159" s="44" t="s">
        <v>59</v>
      </c>
      <c r="Q159" s="273" t="s">
        <v>400</v>
      </c>
      <c r="R159" s="426"/>
      <c r="S159" s="44" t="s">
        <v>1215</v>
      </c>
      <c r="T159" s="273"/>
      <c r="U159" s="273" t="s">
        <v>61</v>
      </c>
      <c r="V159" s="44" t="s">
        <v>62</v>
      </c>
      <c r="W159" s="44" t="s">
        <v>252</v>
      </c>
      <c r="X159" s="44" t="s">
        <v>125</v>
      </c>
      <c r="Y159" s="44"/>
      <c r="Z159" s="44" t="s">
        <v>65</v>
      </c>
      <c r="AA159" s="44" t="s">
        <v>401</v>
      </c>
      <c r="AB159" s="273"/>
      <c r="AC159" s="44" t="s">
        <v>396</v>
      </c>
      <c r="AD159" s="35" t="s">
        <v>1855</v>
      </c>
      <c r="AE159" s="35" t="s">
        <v>310</v>
      </c>
      <c r="AF159" s="35" t="s">
        <v>402</v>
      </c>
      <c r="AG159" s="573"/>
      <c r="AH159" s="44" t="s">
        <v>403</v>
      </c>
      <c r="AI159" s="427">
        <v>6158101</v>
      </c>
      <c r="AJ159" s="427">
        <v>58177</v>
      </c>
      <c r="AK159" s="35"/>
      <c r="AL159" s="35"/>
      <c r="AM159" s="483" t="s">
        <v>1854</v>
      </c>
      <c r="AN159" s="35" t="s">
        <v>404</v>
      </c>
      <c r="AO159" s="541">
        <v>11</v>
      </c>
      <c r="AP159" s="44" t="s">
        <v>72</v>
      </c>
      <c r="AQ159" s="44" t="s">
        <v>72</v>
      </c>
      <c r="AR159" s="273" t="s">
        <v>1231</v>
      </c>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4"/>
    </row>
    <row r="160" spans="1:89" s="205" customFormat="1" ht="25.5" hidden="1" outlineLevel="1">
      <c r="A160" s="273" t="s">
        <v>411</v>
      </c>
      <c r="B160" s="273" t="s">
        <v>412</v>
      </c>
      <c r="C160" s="273" t="s">
        <v>413</v>
      </c>
      <c r="D160" s="44" t="s">
        <v>370</v>
      </c>
      <c r="E160" s="273" t="s">
        <v>411</v>
      </c>
      <c r="F160" s="44" t="s">
        <v>304</v>
      </c>
      <c r="G160" s="44" t="s">
        <v>304</v>
      </c>
      <c r="H160" s="273" t="s">
        <v>55</v>
      </c>
      <c r="I160" s="424">
        <v>40253</v>
      </c>
      <c r="J160" s="425">
        <v>40757</v>
      </c>
      <c r="K160" s="111">
        <v>41337</v>
      </c>
      <c r="L160" s="44" t="s">
        <v>149</v>
      </c>
      <c r="M160" s="273"/>
      <c r="N160" s="44" t="s">
        <v>79</v>
      </c>
      <c r="O160" s="44" t="s">
        <v>80</v>
      </c>
      <c r="P160" s="44" t="s">
        <v>59</v>
      </c>
      <c r="Q160" s="273" t="s">
        <v>400</v>
      </c>
      <c r="R160" s="426"/>
      <c r="S160" s="44" t="s">
        <v>1215</v>
      </c>
      <c r="T160" s="273"/>
      <c r="U160" s="273" t="s">
        <v>61</v>
      </c>
      <c r="V160" s="44" t="s">
        <v>62</v>
      </c>
      <c r="W160" s="44" t="s">
        <v>252</v>
      </c>
      <c r="X160" s="44" t="s">
        <v>125</v>
      </c>
      <c r="Y160" s="44"/>
      <c r="Z160" s="44" t="s">
        <v>65</v>
      </c>
      <c r="AA160" s="44" t="s">
        <v>401</v>
      </c>
      <c r="AB160" s="273"/>
      <c r="AC160" s="44" t="s">
        <v>396</v>
      </c>
      <c r="AD160" s="35" t="s">
        <v>1855</v>
      </c>
      <c r="AE160" s="35" t="s">
        <v>310</v>
      </c>
      <c r="AF160" s="35" t="s">
        <v>402</v>
      </c>
      <c r="AG160" s="573"/>
      <c r="AH160" s="44" t="s">
        <v>403</v>
      </c>
      <c r="AI160" s="427">
        <v>6158101</v>
      </c>
      <c r="AJ160" s="427">
        <v>58177</v>
      </c>
      <c r="AK160" s="35"/>
      <c r="AL160" s="35"/>
      <c r="AM160" s="483" t="s">
        <v>1854</v>
      </c>
      <c r="AN160" s="35" t="s">
        <v>404</v>
      </c>
      <c r="AO160" s="541">
        <v>11</v>
      </c>
      <c r="AP160" s="44" t="s">
        <v>72</v>
      </c>
      <c r="AQ160" s="44" t="s">
        <v>72</v>
      </c>
      <c r="AR160" s="273" t="s">
        <v>1231</v>
      </c>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4"/>
    </row>
    <row r="161" spans="1:89" s="205" customFormat="1" ht="25.5" hidden="1" outlineLevel="1">
      <c r="A161" s="273" t="s">
        <v>414</v>
      </c>
      <c r="B161" s="273" t="s">
        <v>415</v>
      </c>
      <c r="C161" s="273" t="s">
        <v>416</v>
      </c>
      <c r="D161" s="44" t="s">
        <v>370</v>
      </c>
      <c r="E161" s="273" t="s">
        <v>414</v>
      </c>
      <c r="F161" s="44" t="s">
        <v>304</v>
      </c>
      <c r="G161" s="44" t="s">
        <v>304</v>
      </c>
      <c r="H161" s="273" t="s">
        <v>55</v>
      </c>
      <c r="I161" s="424">
        <v>40253</v>
      </c>
      <c r="J161" s="425">
        <v>40757</v>
      </c>
      <c r="K161" s="111">
        <v>41337</v>
      </c>
      <c r="L161" s="44" t="s">
        <v>149</v>
      </c>
      <c r="M161" s="273"/>
      <c r="N161" s="44" t="s">
        <v>79</v>
      </c>
      <c r="O161" s="44" t="s">
        <v>80</v>
      </c>
      <c r="P161" s="44" t="s">
        <v>59</v>
      </c>
      <c r="Q161" s="273" t="s">
        <v>400</v>
      </c>
      <c r="R161" s="426"/>
      <c r="S161" s="44" t="s">
        <v>1215</v>
      </c>
      <c r="T161" s="273"/>
      <c r="U161" s="273" t="s">
        <v>61</v>
      </c>
      <c r="V161" s="44" t="s">
        <v>62</v>
      </c>
      <c r="W161" s="44" t="s">
        <v>252</v>
      </c>
      <c r="X161" s="44" t="s">
        <v>125</v>
      </c>
      <c r="Y161" s="44"/>
      <c r="Z161" s="44" t="s">
        <v>65</v>
      </c>
      <c r="AA161" s="44" t="s">
        <v>401</v>
      </c>
      <c r="AB161" s="273"/>
      <c r="AC161" s="44" t="s">
        <v>396</v>
      </c>
      <c r="AD161" s="35" t="s">
        <v>1855</v>
      </c>
      <c r="AE161" s="35" t="s">
        <v>310</v>
      </c>
      <c r="AF161" s="35" t="s">
        <v>402</v>
      </c>
      <c r="AG161" s="573"/>
      <c r="AH161" s="44" t="s">
        <v>403</v>
      </c>
      <c r="AI161" s="427">
        <v>6158101</v>
      </c>
      <c r="AJ161" s="427">
        <v>58177</v>
      </c>
      <c r="AK161" s="35"/>
      <c r="AL161" s="35"/>
      <c r="AM161" s="483" t="s">
        <v>1854</v>
      </c>
      <c r="AN161" s="35" t="s">
        <v>404</v>
      </c>
      <c r="AO161" s="541">
        <v>11</v>
      </c>
      <c r="AP161" s="44" t="s">
        <v>72</v>
      </c>
      <c r="AQ161" s="44" t="s">
        <v>72</v>
      </c>
      <c r="AR161" s="273" t="s">
        <v>1231</v>
      </c>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4"/>
    </row>
    <row r="162" spans="1:89" s="205" customFormat="1" ht="25.5" hidden="1" outlineLevel="1">
      <c r="A162" s="273" t="s">
        <v>417</v>
      </c>
      <c r="B162" s="273" t="s">
        <v>418</v>
      </c>
      <c r="C162" s="273" t="s">
        <v>419</v>
      </c>
      <c r="D162" s="44" t="s">
        <v>370</v>
      </c>
      <c r="E162" s="273" t="s">
        <v>417</v>
      </c>
      <c r="F162" s="44" t="s">
        <v>304</v>
      </c>
      <c r="G162" s="44" t="s">
        <v>77</v>
      </c>
      <c r="H162" s="273" t="s">
        <v>55</v>
      </c>
      <c r="I162" s="424">
        <v>40253</v>
      </c>
      <c r="J162" s="425">
        <v>40757</v>
      </c>
      <c r="K162" s="111">
        <v>41337</v>
      </c>
      <c r="L162" s="44" t="s">
        <v>149</v>
      </c>
      <c r="M162" s="273"/>
      <c r="N162" s="44" t="s">
        <v>79</v>
      </c>
      <c r="O162" s="44" t="s">
        <v>80</v>
      </c>
      <c r="P162" s="44" t="s">
        <v>59</v>
      </c>
      <c r="Q162" s="273" t="s">
        <v>400</v>
      </c>
      <c r="R162" s="426"/>
      <c r="S162" s="44" t="s">
        <v>1215</v>
      </c>
      <c r="T162" s="273"/>
      <c r="U162" s="273" t="s">
        <v>61</v>
      </c>
      <c r="V162" s="44" t="s">
        <v>62</v>
      </c>
      <c r="W162" s="44" t="s">
        <v>252</v>
      </c>
      <c r="X162" s="44" t="s">
        <v>125</v>
      </c>
      <c r="Y162" s="44"/>
      <c r="Z162" s="44" t="s">
        <v>65</v>
      </c>
      <c r="AA162" s="44" t="s">
        <v>401</v>
      </c>
      <c r="AB162" s="273"/>
      <c r="AC162" s="44" t="s">
        <v>396</v>
      </c>
      <c r="AD162" s="35" t="s">
        <v>1855</v>
      </c>
      <c r="AE162" s="35" t="s">
        <v>310</v>
      </c>
      <c r="AF162" s="35" t="s">
        <v>402</v>
      </c>
      <c r="AG162" s="573"/>
      <c r="AH162" s="44" t="s">
        <v>403</v>
      </c>
      <c r="AI162" s="427">
        <v>6158101</v>
      </c>
      <c r="AJ162" s="427">
        <v>58177</v>
      </c>
      <c r="AK162" s="35"/>
      <c r="AL162" s="35"/>
      <c r="AM162" s="483" t="s">
        <v>1854</v>
      </c>
      <c r="AN162" s="35" t="s">
        <v>404</v>
      </c>
      <c r="AO162" s="541">
        <v>11</v>
      </c>
      <c r="AP162" s="44" t="s">
        <v>72</v>
      </c>
      <c r="AQ162" s="44" t="s">
        <v>72</v>
      </c>
      <c r="AR162" s="273" t="s">
        <v>1231</v>
      </c>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4"/>
    </row>
    <row r="163" spans="1:89" s="205" customFormat="1" ht="25.5" hidden="1" outlineLevel="1">
      <c r="A163" s="273" t="s">
        <v>420</v>
      </c>
      <c r="B163" s="273" t="s">
        <v>421</v>
      </c>
      <c r="C163" s="273" t="s">
        <v>422</v>
      </c>
      <c r="D163" s="44" t="s">
        <v>370</v>
      </c>
      <c r="E163" s="273" t="s">
        <v>420</v>
      </c>
      <c r="F163" s="44" t="s">
        <v>304</v>
      </c>
      <c r="G163" s="44" t="s">
        <v>77</v>
      </c>
      <c r="H163" s="273" t="s">
        <v>55</v>
      </c>
      <c r="I163" s="424">
        <v>40253</v>
      </c>
      <c r="J163" s="425">
        <v>40757</v>
      </c>
      <c r="K163" s="111">
        <v>41337</v>
      </c>
      <c r="L163" s="44" t="s">
        <v>149</v>
      </c>
      <c r="M163" s="273"/>
      <c r="N163" s="44" t="s">
        <v>79</v>
      </c>
      <c r="O163" s="44" t="s">
        <v>80</v>
      </c>
      <c r="P163" s="44" t="s">
        <v>59</v>
      </c>
      <c r="Q163" s="273" t="s">
        <v>400</v>
      </c>
      <c r="R163" s="426"/>
      <c r="S163" s="44" t="s">
        <v>1215</v>
      </c>
      <c r="T163" s="273"/>
      <c r="U163" s="273" t="s">
        <v>61</v>
      </c>
      <c r="V163" s="44" t="s">
        <v>62</v>
      </c>
      <c r="W163" s="44" t="s">
        <v>252</v>
      </c>
      <c r="X163" s="44" t="s">
        <v>125</v>
      </c>
      <c r="Y163" s="44"/>
      <c r="Z163" s="44" t="s">
        <v>65</v>
      </c>
      <c r="AA163" s="44" t="s">
        <v>401</v>
      </c>
      <c r="AB163" s="273"/>
      <c r="AC163" s="44" t="s">
        <v>396</v>
      </c>
      <c r="AD163" s="35" t="s">
        <v>1855</v>
      </c>
      <c r="AE163" s="35" t="s">
        <v>310</v>
      </c>
      <c r="AF163" s="35" t="s">
        <v>402</v>
      </c>
      <c r="AG163" s="573"/>
      <c r="AH163" s="44" t="s">
        <v>403</v>
      </c>
      <c r="AI163" s="427">
        <v>6158101</v>
      </c>
      <c r="AJ163" s="427">
        <v>58177</v>
      </c>
      <c r="AK163" s="35"/>
      <c r="AL163" s="35"/>
      <c r="AM163" s="483" t="s">
        <v>1854</v>
      </c>
      <c r="AN163" s="35" t="s">
        <v>404</v>
      </c>
      <c r="AO163" s="541">
        <v>11</v>
      </c>
      <c r="AP163" s="44" t="s">
        <v>72</v>
      </c>
      <c r="AQ163" s="44" t="s">
        <v>72</v>
      </c>
      <c r="AR163" s="273" t="s">
        <v>1231</v>
      </c>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4"/>
    </row>
    <row r="164" spans="1:89" s="205" customFormat="1" ht="25.5" hidden="1" outlineLevel="1">
      <c r="A164" s="273" t="s">
        <v>423</v>
      </c>
      <c r="B164" s="273" t="s">
        <v>424</v>
      </c>
      <c r="C164" s="273" t="s">
        <v>425</v>
      </c>
      <c r="D164" s="44" t="s">
        <v>370</v>
      </c>
      <c r="E164" s="273" t="s">
        <v>423</v>
      </c>
      <c r="F164" s="44" t="s">
        <v>304</v>
      </c>
      <c r="G164" s="44" t="s">
        <v>77</v>
      </c>
      <c r="H164" s="273" t="s">
        <v>55</v>
      </c>
      <c r="I164" s="425">
        <v>40757</v>
      </c>
      <c r="J164" s="425">
        <v>40757</v>
      </c>
      <c r="K164" s="111">
        <v>41337</v>
      </c>
      <c r="L164" s="44" t="s">
        <v>149</v>
      </c>
      <c r="M164" s="273"/>
      <c r="N164" s="44" t="s">
        <v>79</v>
      </c>
      <c r="O164" s="44" t="s">
        <v>80</v>
      </c>
      <c r="P164" s="44" t="s">
        <v>59</v>
      </c>
      <c r="Q164" s="273" t="s">
        <v>400</v>
      </c>
      <c r="R164" s="426"/>
      <c r="S164" s="44" t="s">
        <v>1215</v>
      </c>
      <c r="T164" s="273"/>
      <c r="U164" s="273" t="s">
        <v>61</v>
      </c>
      <c r="V164" s="44" t="s">
        <v>62</v>
      </c>
      <c r="W164" s="44" t="s">
        <v>252</v>
      </c>
      <c r="X164" s="44" t="s">
        <v>125</v>
      </c>
      <c r="Y164" s="44"/>
      <c r="Z164" s="44" t="s">
        <v>65</v>
      </c>
      <c r="AA164" s="44" t="s">
        <v>401</v>
      </c>
      <c r="AB164" s="273"/>
      <c r="AC164" s="44" t="s">
        <v>396</v>
      </c>
      <c r="AD164" s="35" t="s">
        <v>1855</v>
      </c>
      <c r="AE164" s="35" t="s">
        <v>310</v>
      </c>
      <c r="AF164" s="35" t="s">
        <v>402</v>
      </c>
      <c r="AG164" s="573"/>
      <c r="AH164" s="44" t="s">
        <v>403</v>
      </c>
      <c r="AI164" s="427">
        <v>6158101</v>
      </c>
      <c r="AJ164" s="427">
        <v>58177</v>
      </c>
      <c r="AK164" s="35"/>
      <c r="AL164" s="35"/>
      <c r="AM164" s="483" t="s">
        <v>1854</v>
      </c>
      <c r="AN164" s="35" t="s">
        <v>404</v>
      </c>
      <c r="AO164" s="541">
        <v>11</v>
      </c>
      <c r="AP164" s="44" t="s">
        <v>72</v>
      </c>
      <c r="AQ164" s="44" t="s">
        <v>72</v>
      </c>
      <c r="AR164" s="273" t="s">
        <v>1232</v>
      </c>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4"/>
    </row>
    <row r="165" spans="1:89" s="205" customFormat="1" ht="25.5" hidden="1" outlineLevel="1">
      <c r="A165" s="44" t="s">
        <v>426</v>
      </c>
      <c r="B165" s="74">
        <v>7002</v>
      </c>
      <c r="C165" s="44" t="s">
        <v>427</v>
      </c>
      <c r="D165" s="44" t="s">
        <v>370</v>
      </c>
      <c r="E165" s="44" t="s">
        <v>426</v>
      </c>
      <c r="F165" s="44" t="s">
        <v>304</v>
      </c>
      <c r="G165" s="44" t="s">
        <v>77</v>
      </c>
      <c r="H165" s="273" t="s">
        <v>55</v>
      </c>
      <c r="I165" s="424">
        <v>40253</v>
      </c>
      <c r="J165" s="425">
        <v>40757</v>
      </c>
      <c r="K165" s="111">
        <v>41337</v>
      </c>
      <c r="L165" s="44" t="s">
        <v>149</v>
      </c>
      <c r="M165" s="273"/>
      <c r="N165" s="44" t="s">
        <v>79</v>
      </c>
      <c r="O165" s="44" t="s">
        <v>80</v>
      </c>
      <c r="P165" s="44" t="s">
        <v>59</v>
      </c>
      <c r="Q165" s="273" t="s">
        <v>400</v>
      </c>
      <c r="R165" s="426"/>
      <c r="S165" s="44" t="s">
        <v>1215</v>
      </c>
      <c r="T165" s="273"/>
      <c r="U165" s="273" t="s">
        <v>61</v>
      </c>
      <c r="V165" s="44" t="s">
        <v>62</v>
      </c>
      <c r="W165" s="44" t="s">
        <v>252</v>
      </c>
      <c r="X165" s="44" t="s">
        <v>125</v>
      </c>
      <c r="Y165" s="44"/>
      <c r="Z165" s="44" t="s">
        <v>65</v>
      </c>
      <c r="AA165" s="44" t="s">
        <v>401</v>
      </c>
      <c r="AB165" s="273"/>
      <c r="AC165" s="44" t="s">
        <v>396</v>
      </c>
      <c r="AD165" s="35" t="s">
        <v>1855</v>
      </c>
      <c r="AE165" s="35" t="s">
        <v>310</v>
      </c>
      <c r="AF165" s="35" t="s">
        <v>402</v>
      </c>
      <c r="AG165" s="573"/>
      <c r="AH165" s="44" t="s">
        <v>403</v>
      </c>
      <c r="AI165" s="427">
        <v>6158101</v>
      </c>
      <c r="AJ165" s="427">
        <v>58177</v>
      </c>
      <c r="AK165" s="35"/>
      <c r="AL165" s="35"/>
      <c r="AM165" s="483" t="s">
        <v>1854</v>
      </c>
      <c r="AN165" s="35" t="s">
        <v>404</v>
      </c>
      <c r="AO165" s="541">
        <v>11</v>
      </c>
      <c r="AP165" s="44" t="s">
        <v>72</v>
      </c>
      <c r="AQ165" s="44" t="s">
        <v>72</v>
      </c>
      <c r="AR165" s="273" t="s">
        <v>1231</v>
      </c>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4"/>
    </row>
    <row r="166" spans="1:89" s="85" customFormat="1" ht="14.25" collapsed="1">
      <c r="A166" s="606" t="s">
        <v>4</v>
      </c>
      <c r="B166" s="606"/>
      <c r="C166" s="606"/>
      <c r="D166" s="606"/>
      <c r="E166" s="606"/>
      <c r="F166" s="606"/>
      <c r="G166" s="606"/>
      <c r="H166" s="607" t="s">
        <v>1260</v>
      </c>
      <c r="I166" s="607"/>
      <c r="J166" s="607"/>
      <c r="K166" s="607"/>
      <c r="L166" s="607"/>
      <c r="M166" s="607"/>
      <c r="N166" s="607"/>
      <c r="O166" s="607"/>
      <c r="P166" s="607"/>
      <c r="Q166" s="607"/>
      <c r="R166" s="607"/>
      <c r="S166" s="607"/>
      <c r="T166" s="607"/>
      <c r="U166" s="607"/>
      <c r="V166" s="607"/>
      <c r="W166" s="607"/>
      <c r="X166" s="607"/>
      <c r="Y166" s="607"/>
      <c r="Z166" s="607"/>
      <c r="AA166" s="607"/>
      <c r="AB166" s="607"/>
      <c r="AC166" s="607"/>
      <c r="AD166" s="607"/>
      <c r="AE166" s="607"/>
      <c r="AF166" s="607"/>
      <c r="AG166" s="607"/>
      <c r="AH166" s="607"/>
      <c r="AI166" s="607"/>
      <c r="AJ166" s="607"/>
      <c r="AK166" s="607"/>
      <c r="AL166" s="607"/>
      <c r="AM166" s="607"/>
      <c r="AN166" s="607"/>
      <c r="AO166" s="607"/>
      <c r="AP166" s="607"/>
      <c r="AQ166" s="607"/>
      <c r="AR166" s="607"/>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c r="CI166" s="100"/>
      <c r="CJ166" s="100"/>
      <c r="CK166" s="94"/>
    </row>
    <row r="167" spans="1:64" s="327" customFormat="1" ht="282" customHeight="1" hidden="1" outlineLevel="1">
      <c r="A167" s="295" t="s">
        <v>505</v>
      </c>
      <c r="B167" s="295" t="s">
        <v>506</v>
      </c>
      <c r="C167" s="295" t="s">
        <v>507</v>
      </c>
      <c r="D167" s="225" t="s">
        <v>1281</v>
      </c>
      <c r="E167" s="295" t="s">
        <v>508</v>
      </c>
      <c r="F167" s="225" t="s">
        <v>77</v>
      </c>
      <c r="G167" s="225" t="s">
        <v>77</v>
      </c>
      <c r="H167" s="296">
        <v>41821</v>
      </c>
      <c r="I167" s="297">
        <v>38448</v>
      </c>
      <c r="J167" s="296">
        <v>41821</v>
      </c>
      <c r="K167" s="296">
        <v>41821</v>
      </c>
      <c r="L167" s="225" t="s">
        <v>509</v>
      </c>
      <c r="M167" s="295"/>
      <c r="N167" s="225" t="s">
        <v>79</v>
      </c>
      <c r="O167" s="225" t="s">
        <v>510</v>
      </c>
      <c r="P167" s="225" t="s">
        <v>135</v>
      </c>
      <c r="Q167" s="338" t="s">
        <v>1628</v>
      </c>
      <c r="R167" s="339">
        <v>0</v>
      </c>
      <c r="S167" s="225">
        <v>50000</v>
      </c>
      <c r="T167" s="295"/>
      <c r="U167" s="295" t="s">
        <v>61</v>
      </c>
      <c r="V167" s="295" t="s">
        <v>62</v>
      </c>
      <c r="W167" s="225" t="s">
        <v>105</v>
      </c>
      <c r="X167" s="225" t="s">
        <v>125</v>
      </c>
      <c r="Y167" s="225" t="s">
        <v>511</v>
      </c>
      <c r="Z167" s="225" t="s">
        <v>512</v>
      </c>
      <c r="AA167" s="225" t="s">
        <v>513</v>
      </c>
      <c r="AB167" s="295"/>
      <c r="AC167" s="225" t="s">
        <v>4</v>
      </c>
      <c r="AD167" s="295" t="s">
        <v>514</v>
      </c>
      <c r="AE167" s="295" t="s">
        <v>515</v>
      </c>
      <c r="AF167" s="295" t="s">
        <v>516</v>
      </c>
      <c r="AG167" s="295">
        <v>9</v>
      </c>
      <c r="AH167" s="295" t="s">
        <v>403</v>
      </c>
      <c r="AI167" s="295">
        <v>61201</v>
      </c>
      <c r="AJ167" s="295">
        <v>20128</v>
      </c>
      <c r="AK167" s="295" t="s">
        <v>517</v>
      </c>
      <c r="AL167" s="295" t="s">
        <v>517</v>
      </c>
      <c r="AM167" s="340" t="s">
        <v>518</v>
      </c>
      <c r="AN167" s="340" t="s">
        <v>519</v>
      </c>
      <c r="AO167" s="295">
        <v>12</v>
      </c>
      <c r="AP167" s="225" t="s">
        <v>72</v>
      </c>
      <c r="AQ167" s="225" t="s">
        <v>72</v>
      </c>
      <c r="AR167" s="295" t="s">
        <v>520</v>
      </c>
      <c r="AS167" s="341"/>
      <c r="AT167" s="341"/>
      <c r="AU167" s="341"/>
      <c r="AV167" s="341"/>
      <c r="AW167" s="341"/>
      <c r="AX167" s="341"/>
      <c r="AY167" s="341"/>
      <c r="AZ167" s="341"/>
      <c r="BA167" s="341"/>
      <c r="BB167" s="341"/>
      <c r="BC167" s="341"/>
      <c r="BD167" s="341"/>
      <c r="BE167" s="341"/>
      <c r="BF167" s="341"/>
      <c r="BG167" s="341"/>
      <c r="BH167" s="341"/>
      <c r="BI167" s="341"/>
      <c r="BJ167" s="341"/>
      <c r="BK167" s="341"/>
      <c r="BL167" s="341"/>
    </row>
    <row r="168" spans="1:64" s="327" customFormat="1" ht="281.25" customHeight="1" hidden="1" outlineLevel="1">
      <c r="A168" s="295" t="s">
        <v>521</v>
      </c>
      <c r="B168" s="295" t="s">
        <v>522</v>
      </c>
      <c r="C168" s="295" t="s">
        <v>523</v>
      </c>
      <c r="D168" s="225" t="s">
        <v>1281</v>
      </c>
      <c r="E168" s="295" t="s">
        <v>524</v>
      </c>
      <c r="F168" s="225" t="s">
        <v>77</v>
      </c>
      <c r="G168" s="225" t="s">
        <v>77</v>
      </c>
      <c r="H168" s="296">
        <v>41821</v>
      </c>
      <c r="I168" s="297">
        <v>38448</v>
      </c>
      <c r="J168" s="296">
        <v>41821</v>
      </c>
      <c r="K168" s="296">
        <v>41821</v>
      </c>
      <c r="L168" s="225" t="s">
        <v>509</v>
      </c>
      <c r="M168" s="295"/>
      <c r="N168" s="225" t="s">
        <v>79</v>
      </c>
      <c r="O168" s="225" t="s">
        <v>510</v>
      </c>
      <c r="P168" s="225" t="s">
        <v>135</v>
      </c>
      <c r="Q168" s="338" t="s">
        <v>1628</v>
      </c>
      <c r="R168" s="339">
        <v>100</v>
      </c>
      <c r="S168" s="225">
        <v>50000</v>
      </c>
      <c r="T168" s="295"/>
      <c r="U168" s="295" t="s">
        <v>61</v>
      </c>
      <c r="V168" s="295" t="s">
        <v>62</v>
      </c>
      <c r="W168" s="225" t="s">
        <v>252</v>
      </c>
      <c r="X168" s="225" t="s">
        <v>125</v>
      </c>
      <c r="Y168" s="225" t="s">
        <v>525</v>
      </c>
      <c r="Z168" s="225" t="s">
        <v>512</v>
      </c>
      <c r="AA168" s="225" t="s">
        <v>513</v>
      </c>
      <c r="AB168" s="295"/>
      <c r="AC168" s="225" t="s">
        <v>4</v>
      </c>
      <c r="AD168" s="295" t="s">
        <v>514</v>
      </c>
      <c r="AE168" s="295" t="s">
        <v>515</v>
      </c>
      <c r="AF168" s="295" t="s">
        <v>516</v>
      </c>
      <c r="AG168" s="295">
        <v>9</v>
      </c>
      <c r="AH168" s="295" t="s">
        <v>403</v>
      </c>
      <c r="AI168" s="295">
        <v>61201</v>
      </c>
      <c r="AJ168" s="295">
        <v>20128</v>
      </c>
      <c r="AK168" s="295" t="s">
        <v>517</v>
      </c>
      <c r="AL168" s="295" t="s">
        <v>517</v>
      </c>
      <c r="AM168" s="340" t="s">
        <v>518</v>
      </c>
      <c r="AN168" s="295" t="s">
        <v>519</v>
      </c>
      <c r="AO168" s="295">
        <v>12</v>
      </c>
      <c r="AP168" s="225" t="s">
        <v>72</v>
      </c>
      <c r="AQ168" s="225" t="s">
        <v>72</v>
      </c>
      <c r="AR168" s="295" t="s">
        <v>520</v>
      </c>
      <c r="AS168" s="341"/>
      <c r="AT168" s="341"/>
      <c r="AU168" s="341"/>
      <c r="AV168" s="341"/>
      <c r="AW168" s="341"/>
      <c r="AX168" s="341"/>
      <c r="AY168" s="341"/>
      <c r="AZ168" s="341"/>
      <c r="BA168" s="341"/>
      <c r="BB168" s="341"/>
      <c r="BC168" s="341"/>
      <c r="BD168" s="341"/>
      <c r="BE168" s="341"/>
      <c r="BF168" s="341"/>
      <c r="BG168" s="341"/>
      <c r="BH168" s="341"/>
      <c r="BI168" s="341"/>
      <c r="BJ168" s="341"/>
      <c r="BK168" s="341"/>
      <c r="BL168" s="341"/>
    </row>
    <row r="169" spans="1:64" s="327" customFormat="1" ht="280.5" customHeight="1" hidden="1" outlineLevel="1">
      <c r="A169" s="295" t="s">
        <v>526</v>
      </c>
      <c r="B169" s="295" t="s">
        <v>527</v>
      </c>
      <c r="C169" s="295" t="s">
        <v>528</v>
      </c>
      <c r="D169" s="225" t="s">
        <v>1281</v>
      </c>
      <c r="E169" s="295" t="s">
        <v>529</v>
      </c>
      <c r="F169" s="225" t="s">
        <v>77</v>
      </c>
      <c r="G169" s="225" t="s">
        <v>77</v>
      </c>
      <c r="H169" s="296">
        <v>41821</v>
      </c>
      <c r="I169" s="297">
        <v>38448</v>
      </c>
      <c r="J169" s="296">
        <v>41821</v>
      </c>
      <c r="K169" s="296">
        <v>41821</v>
      </c>
      <c r="L169" s="225" t="s">
        <v>509</v>
      </c>
      <c r="M169" s="295"/>
      <c r="N169" s="225" t="s">
        <v>79</v>
      </c>
      <c r="O169" s="225" t="s">
        <v>510</v>
      </c>
      <c r="P169" s="225" t="s">
        <v>135</v>
      </c>
      <c r="Q169" s="338" t="s">
        <v>1628</v>
      </c>
      <c r="R169" s="339">
        <v>0</v>
      </c>
      <c r="S169" s="225">
        <v>50000</v>
      </c>
      <c r="T169" s="295"/>
      <c r="U169" s="295" t="s">
        <v>61</v>
      </c>
      <c r="V169" s="295" t="s">
        <v>62</v>
      </c>
      <c r="W169" s="225" t="s">
        <v>63</v>
      </c>
      <c r="X169" s="225" t="s">
        <v>125</v>
      </c>
      <c r="Y169" s="225" t="s">
        <v>530</v>
      </c>
      <c r="Z169" s="225" t="s">
        <v>512</v>
      </c>
      <c r="AA169" s="225" t="s">
        <v>513</v>
      </c>
      <c r="AB169" s="295"/>
      <c r="AC169" s="225" t="s">
        <v>4</v>
      </c>
      <c r="AD169" s="295" t="s">
        <v>514</v>
      </c>
      <c r="AE169" s="295" t="s">
        <v>515</v>
      </c>
      <c r="AF169" s="295" t="s">
        <v>516</v>
      </c>
      <c r="AG169" s="295">
        <v>9</v>
      </c>
      <c r="AH169" s="295" t="s">
        <v>403</v>
      </c>
      <c r="AI169" s="295">
        <v>61201</v>
      </c>
      <c r="AJ169" s="295">
        <v>20128</v>
      </c>
      <c r="AK169" s="295" t="s">
        <v>517</v>
      </c>
      <c r="AL169" s="295" t="s">
        <v>517</v>
      </c>
      <c r="AM169" s="340" t="s">
        <v>518</v>
      </c>
      <c r="AN169" s="295" t="s">
        <v>519</v>
      </c>
      <c r="AO169" s="295">
        <v>12</v>
      </c>
      <c r="AP169" s="225" t="s">
        <v>72</v>
      </c>
      <c r="AQ169" s="225" t="s">
        <v>72</v>
      </c>
      <c r="AR169" s="295" t="s">
        <v>520</v>
      </c>
      <c r="AS169" s="341"/>
      <c r="AT169" s="341"/>
      <c r="AU169" s="341"/>
      <c r="AV169" s="341"/>
      <c r="AW169" s="341"/>
      <c r="AX169" s="341"/>
      <c r="AY169" s="341"/>
      <c r="AZ169" s="341"/>
      <c r="BA169" s="341"/>
      <c r="BB169" s="341"/>
      <c r="BC169" s="341"/>
      <c r="BD169" s="341"/>
      <c r="BE169" s="341"/>
      <c r="BF169" s="341"/>
      <c r="BG169" s="341"/>
      <c r="BH169" s="341"/>
      <c r="BI169" s="341"/>
      <c r="BJ169" s="341"/>
      <c r="BK169" s="341"/>
      <c r="BL169" s="341"/>
    </row>
    <row r="170" spans="1:89" s="85" customFormat="1" ht="14.25" collapsed="1">
      <c r="A170" s="606" t="s">
        <v>531</v>
      </c>
      <c r="B170" s="606"/>
      <c r="C170" s="606"/>
      <c r="D170" s="606"/>
      <c r="E170" s="606"/>
      <c r="F170" s="606"/>
      <c r="G170" s="606"/>
      <c r="H170" s="607" t="s">
        <v>1260</v>
      </c>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07"/>
      <c r="AL170" s="607"/>
      <c r="AM170" s="607"/>
      <c r="AN170" s="607"/>
      <c r="AO170" s="607"/>
      <c r="AP170" s="607"/>
      <c r="AQ170" s="607"/>
      <c r="AR170" s="607"/>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94"/>
    </row>
    <row r="171" spans="1:89" s="85" customFormat="1" ht="38.25" hidden="1" outlineLevel="1">
      <c r="A171" s="280" t="s">
        <v>532</v>
      </c>
      <c r="B171" s="280" t="s">
        <v>533</v>
      </c>
      <c r="C171" s="280" t="s">
        <v>534</v>
      </c>
      <c r="D171" s="145" t="s">
        <v>473</v>
      </c>
      <c r="E171" s="280"/>
      <c r="F171" s="145" t="s">
        <v>77</v>
      </c>
      <c r="G171" s="145" t="s">
        <v>77</v>
      </c>
      <c r="H171" s="281">
        <v>2004</v>
      </c>
      <c r="I171" s="282">
        <v>38200</v>
      </c>
      <c r="J171" s="283">
        <v>41080</v>
      </c>
      <c r="K171" s="284">
        <v>41842</v>
      </c>
      <c r="L171" s="145" t="s">
        <v>78</v>
      </c>
      <c r="M171" s="280"/>
      <c r="N171" s="145" t="s">
        <v>79</v>
      </c>
      <c r="O171" s="145" t="s">
        <v>80</v>
      </c>
      <c r="P171" s="280" t="s">
        <v>81</v>
      </c>
      <c r="Q171" s="280" t="s">
        <v>82</v>
      </c>
      <c r="R171" s="285" t="s">
        <v>535</v>
      </c>
      <c r="S171" s="286" t="s">
        <v>1216</v>
      </c>
      <c r="T171" s="280"/>
      <c r="U171" s="280" t="s">
        <v>61</v>
      </c>
      <c r="V171" s="145" t="s">
        <v>62</v>
      </c>
      <c r="W171" s="145" t="s">
        <v>63</v>
      </c>
      <c r="X171" s="145" t="s">
        <v>125</v>
      </c>
      <c r="Y171" s="145" t="s">
        <v>55</v>
      </c>
      <c r="Z171" s="145" t="s">
        <v>65</v>
      </c>
      <c r="AA171" s="145" t="s">
        <v>345</v>
      </c>
      <c r="AB171" s="280"/>
      <c r="AC171" s="145" t="s">
        <v>531</v>
      </c>
      <c r="AD171" s="280" t="s">
        <v>536</v>
      </c>
      <c r="AE171" s="280" t="s">
        <v>537</v>
      </c>
      <c r="AF171" s="280" t="s">
        <v>538</v>
      </c>
      <c r="AG171" s="550">
        <v>5</v>
      </c>
      <c r="AH171" s="280" t="s">
        <v>142</v>
      </c>
      <c r="AI171" s="281">
        <v>9777400</v>
      </c>
      <c r="AJ171" s="280"/>
      <c r="AK171" s="287" t="s">
        <v>1217</v>
      </c>
      <c r="AL171" s="280"/>
      <c r="AM171" s="288" t="s">
        <v>539</v>
      </c>
      <c r="AN171" s="280"/>
      <c r="AO171" s="550">
        <v>11</v>
      </c>
      <c r="AP171" s="145" t="s">
        <v>94</v>
      </c>
      <c r="AQ171" s="145" t="s">
        <v>94</v>
      </c>
      <c r="AR171" s="28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c r="CI171" s="100"/>
      <c r="CJ171" s="100"/>
      <c r="CK171" s="94"/>
    </row>
    <row r="172" spans="1:89" s="85" customFormat="1" ht="38.25" hidden="1" outlineLevel="1">
      <c r="A172" s="187" t="s">
        <v>540</v>
      </c>
      <c r="B172" s="187" t="s">
        <v>541</v>
      </c>
      <c r="C172" s="187" t="s">
        <v>542</v>
      </c>
      <c r="D172" s="188" t="s">
        <v>473</v>
      </c>
      <c r="E172" s="187"/>
      <c r="F172" s="188" t="s">
        <v>77</v>
      </c>
      <c r="G172" s="188" t="s">
        <v>77</v>
      </c>
      <c r="H172" s="189">
        <v>2004</v>
      </c>
      <c r="I172" s="190">
        <v>38200</v>
      </c>
      <c r="J172" s="191">
        <v>41758</v>
      </c>
      <c r="K172" s="192">
        <v>41873</v>
      </c>
      <c r="L172" s="188" t="s">
        <v>78</v>
      </c>
      <c r="M172" s="187"/>
      <c r="N172" s="188" t="s">
        <v>79</v>
      </c>
      <c r="O172" s="188" t="s">
        <v>80</v>
      </c>
      <c r="P172" s="187" t="s">
        <v>81</v>
      </c>
      <c r="Q172" s="187" t="s">
        <v>82</v>
      </c>
      <c r="R172" s="196" t="s">
        <v>535</v>
      </c>
      <c r="S172" s="193" t="s">
        <v>1216</v>
      </c>
      <c r="T172" s="187"/>
      <c r="U172" s="187" t="s">
        <v>61</v>
      </c>
      <c r="V172" s="188" t="s">
        <v>62</v>
      </c>
      <c r="W172" s="188" t="s">
        <v>63</v>
      </c>
      <c r="X172" s="188" t="s">
        <v>125</v>
      </c>
      <c r="Y172" s="188" t="s">
        <v>55</v>
      </c>
      <c r="Z172" s="188" t="s">
        <v>65</v>
      </c>
      <c r="AA172" s="188" t="s">
        <v>345</v>
      </c>
      <c r="AB172" s="187"/>
      <c r="AC172" s="372" t="s">
        <v>531</v>
      </c>
      <c r="AD172" s="187" t="s">
        <v>536</v>
      </c>
      <c r="AE172" s="187" t="s">
        <v>537</v>
      </c>
      <c r="AF172" s="187" t="s">
        <v>538</v>
      </c>
      <c r="AG172" s="548">
        <v>5</v>
      </c>
      <c r="AH172" s="187" t="s">
        <v>142</v>
      </c>
      <c r="AI172" s="189">
        <v>9777400</v>
      </c>
      <c r="AJ172" s="187"/>
      <c r="AK172" s="194" t="s">
        <v>1218</v>
      </c>
      <c r="AL172" s="187"/>
      <c r="AM172" s="195" t="s">
        <v>539</v>
      </c>
      <c r="AN172" s="187"/>
      <c r="AO172" s="548">
        <v>12</v>
      </c>
      <c r="AP172" s="188" t="s">
        <v>94</v>
      </c>
      <c r="AQ172" s="188" t="s">
        <v>94</v>
      </c>
      <c r="AR172" s="187"/>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c r="CF172" s="100"/>
      <c r="CG172" s="100"/>
      <c r="CH172" s="100"/>
      <c r="CI172" s="100"/>
      <c r="CJ172" s="100"/>
      <c r="CK172" s="94"/>
    </row>
    <row r="173" spans="1:89" s="83" customFormat="1" ht="79.5" customHeight="1" hidden="1" outlineLevel="1">
      <c r="A173" s="187" t="s">
        <v>543</v>
      </c>
      <c r="B173" s="187" t="s">
        <v>544</v>
      </c>
      <c r="C173" s="187" t="s">
        <v>545</v>
      </c>
      <c r="D173" s="188" t="s">
        <v>473</v>
      </c>
      <c r="E173" s="187" t="s">
        <v>546</v>
      </c>
      <c r="F173" s="188" t="s">
        <v>77</v>
      </c>
      <c r="G173" s="188" t="s">
        <v>77</v>
      </c>
      <c r="H173" s="189">
        <v>2004</v>
      </c>
      <c r="I173" s="190">
        <v>38200</v>
      </c>
      <c r="J173" s="191">
        <v>41788</v>
      </c>
      <c r="K173" s="192">
        <v>41904</v>
      </c>
      <c r="L173" s="188" t="s">
        <v>78</v>
      </c>
      <c r="M173" s="187"/>
      <c r="N173" s="188" t="s">
        <v>79</v>
      </c>
      <c r="O173" s="188" t="s">
        <v>80</v>
      </c>
      <c r="P173" s="187" t="s">
        <v>81</v>
      </c>
      <c r="Q173" s="187" t="s">
        <v>82</v>
      </c>
      <c r="R173" s="196" t="s">
        <v>535</v>
      </c>
      <c r="S173" s="193" t="s">
        <v>1216</v>
      </c>
      <c r="T173" s="187"/>
      <c r="U173" s="187" t="s">
        <v>61</v>
      </c>
      <c r="V173" s="188" t="s">
        <v>62</v>
      </c>
      <c r="W173" s="188" t="s">
        <v>63</v>
      </c>
      <c r="X173" s="188" t="s">
        <v>125</v>
      </c>
      <c r="Y173" s="188" t="s">
        <v>55</v>
      </c>
      <c r="Z173" s="188" t="s">
        <v>65</v>
      </c>
      <c r="AA173" s="188" t="s">
        <v>345</v>
      </c>
      <c r="AB173" s="187"/>
      <c r="AC173" s="372" t="s">
        <v>531</v>
      </c>
      <c r="AD173" s="187" t="s">
        <v>536</v>
      </c>
      <c r="AE173" s="187" t="s">
        <v>537</v>
      </c>
      <c r="AF173" s="187" t="s">
        <v>538</v>
      </c>
      <c r="AG173" s="548">
        <v>5</v>
      </c>
      <c r="AH173" s="187" t="s">
        <v>142</v>
      </c>
      <c r="AI173" s="189">
        <v>9777400</v>
      </c>
      <c r="AJ173" s="187"/>
      <c r="AK173" s="194" t="s">
        <v>1219</v>
      </c>
      <c r="AL173" s="187"/>
      <c r="AM173" s="195" t="s">
        <v>539</v>
      </c>
      <c r="AN173" s="187"/>
      <c r="AO173" s="548">
        <v>12</v>
      </c>
      <c r="AP173" s="188" t="s">
        <v>94</v>
      </c>
      <c r="AQ173" s="188" t="s">
        <v>94</v>
      </c>
      <c r="AR173" s="18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2"/>
    </row>
    <row r="174" spans="1:89" s="85" customFormat="1" ht="48.75" customHeight="1" hidden="1" outlineLevel="1">
      <c r="A174" s="280" t="s">
        <v>547</v>
      </c>
      <c r="B174" s="280" t="s">
        <v>548</v>
      </c>
      <c r="C174" s="280" t="s">
        <v>549</v>
      </c>
      <c r="D174" s="145" t="s">
        <v>473</v>
      </c>
      <c r="E174" s="280" t="s">
        <v>546</v>
      </c>
      <c r="F174" s="145" t="s">
        <v>77</v>
      </c>
      <c r="G174" s="145" t="s">
        <v>77</v>
      </c>
      <c r="H174" s="281">
        <v>2004</v>
      </c>
      <c r="I174" s="283">
        <v>40026</v>
      </c>
      <c r="J174" s="283">
        <v>41528</v>
      </c>
      <c r="K174" s="284">
        <v>41934</v>
      </c>
      <c r="L174" s="145" t="s">
        <v>78</v>
      </c>
      <c r="M174" s="280"/>
      <c r="N174" s="145" t="s">
        <v>79</v>
      </c>
      <c r="O174" s="145" t="s">
        <v>80</v>
      </c>
      <c r="P174" s="280" t="s">
        <v>81</v>
      </c>
      <c r="Q174" s="280" t="s">
        <v>82</v>
      </c>
      <c r="R174" s="289" t="s">
        <v>535</v>
      </c>
      <c r="S174" s="286" t="s">
        <v>1216</v>
      </c>
      <c r="T174" s="280"/>
      <c r="U174" s="280" t="s">
        <v>61</v>
      </c>
      <c r="V174" s="145" t="s">
        <v>62</v>
      </c>
      <c r="W174" s="145" t="s">
        <v>105</v>
      </c>
      <c r="X174" s="145" t="s">
        <v>125</v>
      </c>
      <c r="Y174" s="145" t="s">
        <v>55</v>
      </c>
      <c r="Z174" s="145" t="s">
        <v>65</v>
      </c>
      <c r="AA174" s="145" t="s">
        <v>345</v>
      </c>
      <c r="AB174" s="280"/>
      <c r="AC174" s="145" t="s">
        <v>531</v>
      </c>
      <c r="AD174" s="280" t="s">
        <v>536</v>
      </c>
      <c r="AE174" s="280" t="s">
        <v>537</v>
      </c>
      <c r="AF174" s="280" t="s">
        <v>538</v>
      </c>
      <c r="AG174" s="550">
        <v>5</v>
      </c>
      <c r="AH174" s="280" t="s">
        <v>142</v>
      </c>
      <c r="AI174" s="281">
        <v>9777400</v>
      </c>
      <c r="AJ174" s="280"/>
      <c r="AK174" s="287" t="s">
        <v>1220</v>
      </c>
      <c r="AL174" s="280"/>
      <c r="AM174" s="288" t="s">
        <v>539</v>
      </c>
      <c r="AN174" s="280"/>
      <c r="AO174" s="550">
        <v>11</v>
      </c>
      <c r="AP174" s="145" t="s">
        <v>94</v>
      </c>
      <c r="AQ174" s="145" t="s">
        <v>94</v>
      </c>
      <c r="AR174" s="28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c r="CE174" s="100"/>
      <c r="CF174" s="100"/>
      <c r="CG174" s="100"/>
      <c r="CH174" s="100"/>
      <c r="CI174" s="100"/>
      <c r="CJ174" s="100"/>
      <c r="CK174" s="94"/>
    </row>
    <row r="175" spans="1:89" s="85" customFormat="1" ht="14.25" collapsed="1">
      <c r="A175" s="641" t="s">
        <v>550</v>
      </c>
      <c r="B175" s="641"/>
      <c r="C175" s="641"/>
      <c r="D175" s="641"/>
      <c r="E175" s="641"/>
      <c r="F175" s="641"/>
      <c r="G175" s="641"/>
      <c r="H175" s="606" t="s">
        <v>1472</v>
      </c>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7"/>
      <c r="AL175" s="607"/>
      <c r="AM175" s="607"/>
      <c r="AN175" s="607"/>
      <c r="AO175" s="607"/>
      <c r="AP175" s="607"/>
      <c r="AQ175" s="607"/>
      <c r="AR175" s="607"/>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c r="CE175" s="100"/>
      <c r="CF175" s="100"/>
      <c r="CG175" s="100"/>
      <c r="CH175" s="100"/>
      <c r="CI175" s="100"/>
      <c r="CJ175" s="100"/>
      <c r="CK175" s="94"/>
    </row>
    <row r="176" spans="1:89" s="312" customFormat="1" ht="57.75" customHeight="1" hidden="1" outlineLevel="1">
      <c r="A176" s="462" t="s">
        <v>551</v>
      </c>
      <c r="B176" s="462" t="s">
        <v>552</v>
      </c>
      <c r="C176" s="462" t="s">
        <v>553</v>
      </c>
      <c r="D176" s="145" t="s">
        <v>232</v>
      </c>
      <c r="E176" s="462"/>
      <c r="F176" s="145" t="s">
        <v>77</v>
      </c>
      <c r="G176" s="145" t="s">
        <v>77</v>
      </c>
      <c r="H176" s="462"/>
      <c r="I176" s="463">
        <v>37970</v>
      </c>
      <c r="J176" s="463">
        <v>40817</v>
      </c>
      <c r="K176" s="463">
        <v>41353</v>
      </c>
      <c r="L176" s="145" t="s">
        <v>78</v>
      </c>
      <c r="M176" s="462"/>
      <c r="N176" s="145" t="s">
        <v>79</v>
      </c>
      <c r="O176" s="145" t="s">
        <v>80</v>
      </c>
      <c r="P176" s="145" t="s">
        <v>81</v>
      </c>
      <c r="Q176" s="462"/>
      <c r="R176" s="474"/>
      <c r="S176" s="145" t="s">
        <v>434</v>
      </c>
      <c r="T176" s="462"/>
      <c r="U176" s="462" t="s">
        <v>61</v>
      </c>
      <c r="V176" s="145" t="s">
        <v>62</v>
      </c>
      <c r="W176" s="145" t="s">
        <v>105</v>
      </c>
      <c r="X176" s="145" t="s">
        <v>125</v>
      </c>
      <c r="Y176" s="145"/>
      <c r="Z176" s="145" t="s">
        <v>65</v>
      </c>
      <c r="AA176" s="145" t="s">
        <v>345</v>
      </c>
      <c r="AB176" s="462"/>
      <c r="AC176" s="145" t="s">
        <v>550</v>
      </c>
      <c r="AD176" s="462" t="s">
        <v>1867</v>
      </c>
      <c r="AE176" s="462"/>
      <c r="AF176" s="462" t="s">
        <v>554</v>
      </c>
      <c r="AG176" s="551">
        <v>216</v>
      </c>
      <c r="AH176" s="462" t="s">
        <v>142</v>
      </c>
      <c r="AI176" s="467">
        <v>91360</v>
      </c>
      <c r="AJ176" s="467">
        <v>36148</v>
      </c>
      <c r="AK176" s="303" t="s">
        <v>1868</v>
      </c>
      <c r="AL176" s="462"/>
      <c r="AM176" s="475" t="s">
        <v>1866</v>
      </c>
      <c r="AN176" s="462"/>
      <c r="AO176" s="551">
        <v>10</v>
      </c>
      <c r="AP176" s="145" t="s">
        <v>94</v>
      </c>
      <c r="AQ176" s="145" t="s">
        <v>94</v>
      </c>
      <c r="AR176" s="462"/>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310"/>
      <c r="BS176" s="310"/>
      <c r="BT176" s="310"/>
      <c r="BU176" s="310"/>
      <c r="BV176" s="310"/>
      <c r="BW176" s="310"/>
      <c r="BX176" s="310"/>
      <c r="BY176" s="310"/>
      <c r="BZ176" s="310"/>
      <c r="CA176" s="310"/>
      <c r="CB176" s="310"/>
      <c r="CC176" s="310"/>
      <c r="CD176" s="310"/>
      <c r="CE176" s="310"/>
      <c r="CF176" s="310"/>
      <c r="CG176" s="310"/>
      <c r="CH176" s="310"/>
      <c r="CI176" s="310"/>
      <c r="CJ176" s="310"/>
      <c r="CK176" s="311"/>
    </row>
    <row r="177" spans="1:89" s="478" customFormat="1" ht="76.5" hidden="1" outlineLevel="1">
      <c r="A177" s="462" t="s">
        <v>555</v>
      </c>
      <c r="B177" s="462" t="s">
        <v>556</v>
      </c>
      <c r="C177" s="462" t="s">
        <v>557</v>
      </c>
      <c r="D177" s="145" t="s">
        <v>232</v>
      </c>
      <c r="E177" s="462"/>
      <c r="F177" s="145" t="s">
        <v>304</v>
      </c>
      <c r="G177" s="145" t="s">
        <v>77</v>
      </c>
      <c r="H177" s="462"/>
      <c r="I177" s="463">
        <v>37970</v>
      </c>
      <c r="J177" s="463">
        <v>41334</v>
      </c>
      <c r="K177" s="463">
        <v>41353</v>
      </c>
      <c r="L177" s="145" t="s">
        <v>78</v>
      </c>
      <c r="M177" s="462"/>
      <c r="N177" s="145" t="s">
        <v>79</v>
      </c>
      <c r="O177" s="145" t="s">
        <v>80</v>
      </c>
      <c r="P177" s="145" t="s">
        <v>81</v>
      </c>
      <c r="Q177" s="462"/>
      <c r="R177" s="474"/>
      <c r="S177" s="145" t="s">
        <v>434</v>
      </c>
      <c r="T177" s="462"/>
      <c r="U177" s="462" t="s">
        <v>61</v>
      </c>
      <c r="V177" s="145" t="s">
        <v>62</v>
      </c>
      <c r="W177" s="145" t="s">
        <v>105</v>
      </c>
      <c r="X177" s="145" t="s">
        <v>125</v>
      </c>
      <c r="Y177" s="145"/>
      <c r="Z177" s="145" t="s">
        <v>65</v>
      </c>
      <c r="AA177" s="145" t="s">
        <v>345</v>
      </c>
      <c r="AB177" s="462"/>
      <c r="AC177" s="145" t="s">
        <v>550</v>
      </c>
      <c r="AD177" s="462" t="s">
        <v>1867</v>
      </c>
      <c r="AE177" s="462"/>
      <c r="AF177" s="462" t="s">
        <v>554</v>
      </c>
      <c r="AG177" s="551">
        <v>216</v>
      </c>
      <c r="AH177" s="462" t="s">
        <v>142</v>
      </c>
      <c r="AI177" s="467">
        <v>91360</v>
      </c>
      <c r="AJ177" s="467">
        <v>36148</v>
      </c>
      <c r="AK177" s="303" t="s">
        <v>1868</v>
      </c>
      <c r="AL177" s="462"/>
      <c r="AM177" s="475" t="s">
        <v>1866</v>
      </c>
      <c r="AN177" s="462"/>
      <c r="AO177" s="551">
        <v>11</v>
      </c>
      <c r="AP177" s="145" t="s">
        <v>94</v>
      </c>
      <c r="AQ177" s="145" t="s">
        <v>94</v>
      </c>
      <c r="AR177" s="462" t="s">
        <v>558</v>
      </c>
      <c r="AS177" s="476"/>
      <c r="AT177" s="476"/>
      <c r="AU177" s="476"/>
      <c r="AV177" s="476"/>
      <c r="AW177" s="476"/>
      <c r="AX177" s="476"/>
      <c r="AY177" s="476"/>
      <c r="AZ177" s="476"/>
      <c r="BA177" s="476"/>
      <c r="BB177" s="476"/>
      <c r="BC177" s="476"/>
      <c r="BD177" s="476"/>
      <c r="BE177" s="476"/>
      <c r="BF177" s="476"/>
      <c r="BG177" s="476"/>
      <c r="BH177" s="476"/>
      <c r="BI177" s="476"/>
      <c r="BJ177" s="476"/>
      <c r="BK177" s="476"/>
      <c r="BL177" s="476"/>
      <c r="BM177" s="476"/>
      <c r="BN177" s="476"/>
      <c r="BO177" s="476"/>
      <c r="BP177" s="476"/>
      <c r="BQ177" s="476"/>
      <c r="BR177" s="476"/>
      <c r="BS177" s="476"/>
      <c r="BT177" s="476"/>
      <c r="BU177" s="476"/>
      <c r="BV177" s="476"/>
      <c r="BW177" s="476"/>
      <c r="BX177" s="476"/>
      <c r="BY177" s="476"/>
      <c r="BZ177" s="476"/>
      <c r="CA177" s="476"/>
      <c r="CB177" s="476"/>
      <c r="CC177" s="476"/>
      <c r="CD177" s="476"/>
      <c r="CE177" s="476"/>
      <c r="CF177" s="476"/>
      <c r="CG177" s="476"/>
      <c r="CH177" s="476"/>
      <c r="CI177" s="476"/>
      <c r="CJ177" s="476"/>
      <c r="CK177" s="477"/>
    </row>
    <row r="178" spans="1:89" s="478" customFormat="1" ht="49.5" customHeight="1" hidden="1" outlineLevel="1">
      <c r="A178" s="462" t="s">
        <v>559</v>
      </c>
      <c r="B178" s="462" t="s">
        <v>560</v>
      </c>
      <c r="C178" s="462" t="s">
        <v>561</v>
      </c>
      <c r="D178" s="145" t="s">
        <v>232</v>
      </c>
      <c r="E178" s="462"/>
      <c r="F178" s="145" t="s">
        <v>304</v>
      </c>
      <c r="G178" s="145" t="s">
        <v>77</v>
      </c>
      <c r="H178" s="462"/>
      <c r="I178" s="463">
        <v>37970</v>
      </c>
      <c r="J178" s="463">
        <v>41334</v>
      </c>
      <c r="K178" s="463">
        <v>41353</v>
      </c>
      <c r="L178" s="145" t="s">
        <v>78</v>
      </c>
      <c r="M178" s="462"/>
      <c r="N178" s="145" t="s">
        <v>79</v>
      </c>
      <c r="O178" s="145" t="s">
        <v>80</v>
      </c>
      <c r="P178" s="145" t="s">
        <v>81</v>
      </c>
      <c r="Q178" s="462"/>
      <c r="R178" s="474"/>
      <c r="S178" s="145" t="s">
        <v>434</v>
      </c>
      <c r="T178" s="462"/>
      <c r="U178" s="462" t="s">
        <v>61</v>
      </c>
      <c r="V178" s="145" t="s">
        <v>62</v>
      </c>
      <c r="W178" s="145" t="s">
        <v>63</v>
      </c>
      <c r="X178" s="145" t="s">
        <v>125</v>
      </c>
      <c r="Y178" s="145"/>
      <c r="Z178" s="145" t="s">
        <v>65</v>
      </c>
      <c r="AA178" s="145" t="s">
        <v>345</v>
      </c>
      <c r="AB178" s="462"/>
      <c r="AC178" s="145" t="s">
        <v>550</v>
      </c>
      <c r="AD178" s="462" t="s">
        <v>1867</v>
      </c>
      <c r="AE178" s="462"/>
      <c r="AF178" s="462" t="s">
        <v>554</v>
      </c>
      <c r="AG178" s="551">
        <v>216</v>
      </c>
      <c r="AH178" s="462" t="s">
        <v>142</v>
      </c>
      <c r="AI178" s="467">
        <v>91360</v>
      </c>
      <c r="AJ178" s="467">
        <v>36148</v>
      </c>
      <c r="AK178" s="303" t="s">
        <v>1868</v>
      </c>
      <c r="AL178" s="462"/>
      <c r="AM178" s="475" t="s">
        <v>1866</v>
      </c>
      <c r="AN178" s="462"/>
      <c r="AO178" s="551">
        <v>11</v>
      </c>
      <c r="AP178" s="145" t="s">
        <v>94</v>
      </c>
      <c r="AQ178" s="145" t="s">
        <v>94</v>
      </c>
      <c r="AR178" s="462" t="s">
        <v>562</v>
      </c>
      <c r="AS178" s="476"/>
      <c r="AT178" s="476"/>
      <c r="AU178" s="476"/>
      <c r="AV178" s="476"/>
      <c r="AW178" s="476"/>
      <c r="AX178" s="476"/>
      <c r="AY178" s="476"/>
      <c r="AZ178" s="476"/>
      <c r="BA178" s="476"/>
      <c r="BB178" s="476"/>
      <c r="BC178" s="476"/>
      <c r="BD178" s="476"/>
      <c r="BE178" s="476"/>
      <c r="BF178" s="476"/>
      <c r="BG178" s="476"/>
      <c r="BH178" s="476"/>
      <c r="BI178" s="476"/>
      <c r="BJ178" s="476"/>
      <c r="BK178" s="476"/>
      <c r="BL178" s="476"/>
      <c r="BM178" s="476"/>
      <c r="BN178" s="476"/>
      <c r="BO178" s="476"/>
      <c r="BP178" s="476"/>
      <c r="BQ178" s="476"/>
      <c r="BR178" s="476"/>
      <c r="BS178" s="476"/>
      <c r="BT178" s="476"/>
      <c r="BU178" s="476"/>
      <c r="BV178" s="476"/>
      <c r="BW178" s="476"/>
      <c r="BX178" s="476"/>
      <c r="BY178" s="476"/>
      <c r="BZ178" s="476"/>
      <c r="CA178" s="476"/>
      <c r="CB178" s="476"/>
      <c r="CC178" s="476"/>
      <c r="CD178" s="476"/>
      <c r="CE178" s="476"/>
      <c r="CF178" s="476"/>
      <c r="CG178" s="476"/>
      <c r="CH178" s="476"/>
      <c r="CI178" s="476"/>
      <c r="CJ178" s="476"/>
      <c r="CK178" s="477"/>
    </row>
    <row r="179" spans="1:89" s="481" customFormat="1" ht="38.25" hidden="1" outlineLevel="1">
      <c r="A179" s="462" t="s">
        <v>563</v>
      </c>
      <c r="B179" s="462" t="s">
        <v>564</v>
      </c>
      <c r="C179" s="462" t="s">
        <v>565</v>
      </c>
      <c r="D179" s="145" t="s">
        <v>232</v>
      </c>
      <c r="E179" s="462"/>
      <c r="F179" s="145" t="s">
        <v>77</v>
      </c>
      <c r="G179" s="145" t="s">
        <v>77</v>
      </c>
      <c r="H179" s="462"/>
      <c r="I179" s="463">
        <v>38687</v>
      </c>
      <c r="J179" s="463">
        <v>38687</v>
      </c>
      <c r="K179" s="463">
        <v>41353</v>
      </c>
      <c r="L179" s="145" t="s">
        <v>149</v>
      </c>
      <c r="M179" s="465"/>
      <c r="N179" s="145" t="s">
        <v>79</v>
      </c>
      <c r="O179" s="145" t="s">
        <v>80</v>
      </c>
      <c r="P179" s="145" t="s">
        <v>81</v>
      </c>
      <c r="Q179" s="462"/>
      <c r="R179" s="474"/>
      <c r="S179" s="145" t="s">
        <v>434</v>
      </c>
      <c r="T179" s="462"/>
      <c r="U179" s="462" t="s">
        <v>61</v>
      </c>
      <c r="V179" s="145" t="s">
        <v>62</v>
      </c>
      <c r="W179" s="145" t="s">
        <v>105</v>
      </c>
      <c r="X179" s="145" t="s">
        <v>125</v>
      </c>
      <c r="Y179" s="145"/>
      <c r="Z179" s="145" t="s">
        <v>65</v>
      </c>
      <c r="AA179" s="145" t="s">
        <v>345</v>
      </c>
      <c r="AB179" s="462"/>
      <c r="AC179" s="145" t="s">
        <v>550</v>
      </c>
      <c r="AD179" s="462" t="s">
        <v>1867</v>
      </c>
      <c r="AE179" s="462"/>
      <c r="AF179" s="462" t="s">
        <v>554</v>
      </c>
      <c r="AG179" s="551">
        <v>216</v>
      </c>
      <c r="AH179" s="462" t="s">
        <v>142</v>
      </c>
      <c r="AI179" s="467">
        <v>91360</v>
      </c>
      <c r="AJ179" s="467">
        <v>36148</v>
      </c>
      <c r="AK179" s="303" t="s">
        <v>1868</v>
      </c>
      <c r="AL179" s="462"/>
      <c r="AM179" s="475" t="s">
        <v>1866</v>
      </c>
      <c r="AN179" s="462"/>
      <c r="AO179" s="551">
        <v>4</v>
      </c>
      <c r="AP179" s="145" t="s">
        <v>94</v>
      </c>
      <c r="AQ179" s="145" t="s">
        <v>94</v>
      </c>
      <c r="AR179" s="462"/>
      <c r="AS179" s="479"/>
      <c r="AT179" s="479"/>
      <c r="AU179" s="479"/>
      <c r="AV179" s="479"/>
      <c r="AW179" s="479"/>
      <c r="AX179" s="479"/>
      <c r="AY179" s="479"/>
      <c r="AZ179" s="479"/>
      <c r="BA179" s="479"/>
      <c r="BB179" s="479"/>
      <c r="BC179" s="479"/>
      <c r="BD179" s="479"/>
      <c r="BE179" s="479"/>
      <c r="BF179" s="479"/>
      <c r="BG179" s="479"/>
      <c r="BH179" s="479"/>
      <c r="BI179" s="479"/>
      <c r="BJ179" s="479"/>
      <c r="BK179" s="479"/>
      <c r="BL179" s="479"/>
      <c r="BM179" s="479"/>
      <c r="BN179" s="479"/>
      <c r="BO179" s="479"/>
      <c r="BP179" s="479"/>
      <c r="BQ179" s="479"/>
      <c r="BR179" s="479"/>
      <c r="BS179" s="479"/>
      <c r="BT179" s="479"/>
      <c r="BU179" s="479"/>
      <c r="BV179" s="479"/>
      <c r="BW179" s="479"/>
      <c r="BX179" s="479"/>
      <c r="BY179" s="479"/>
      <c r="BZ179" s="479"/>
      <c r="CA179" s="479"/>
      <c r="CB179" s="479"/>
      <c r="CC179" s="479"/>
      <c r="CD179" s="479"/>
      <c r="CE179" s="479"/>
      <c r="CF179" s="479"/>
      <c r="CG179" s="479"/>
      <c r="CH179" s="479"/>
      <c r="CI179" s="479"/>
      <c r="CJ179" s="479"/>
      <c r="CK179" s="480"/>
    </row>
    <row r="180" spans="1:89" s="84" customFormat="1" ht="14.25" collapsed="1">
      <c r="A180" s="636" t="s">
        <v>566</v>
      </c>
      <c r="B180" s="636"/>
      <c r="C180" s="636"/>
      <c r="D180" s="636"/>
      <c r="E180" s="636"/>
      <c r="F180" s="636"/>
      <c r="G180" s="636"/>
      <c r="H180" s="606" t="s">
        <v>1472</v>
      </c>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7"/>
      <c r="AL180" s="607"/>
      <c r="AM180" s="607"/>
      <c r="AN180" s="607"/>
      <c r="AO180" s="607"/>
      <c r="AP180" s="607"/>
      <c r="AQ180" s="607"/>
      <c r="AR180" s="607"/>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3"/>
    </row>
    <row r="181" spans="1:89" s="294" customFormat="1" ht="34.5" customHeight="1" hidden="1" outlineLevel="1">
      <c r="A181" s="273" t="s">
        <v>567</v>
      </c>
      <c r="B181" s="273" t="s">
        <v>568</v>
      </c>
      <c r="C181" s="273" t="s">
        <v>569</v>
      </c>
      <c r="D181" s="104" t="s">
        <v>1224</v>
      </c>
      <c r="E181" s="44" t="s">
        <v>570</v>
      </c>
      <c r="F181" s="44" t="s">
        <v>77</v>
      </c>
      <c r="G181" s="44" t="s">
        <v>77</v>
      </c>
      <c r="H181" s="274">
        <v>2004</v>
      </c>
      <c r="I181" s="199">
        <v>39005</v>
      </c>
      <c r="J181" s="290">
        <v>40864</v>
      </c>
      <c r="K181" s="111">
        <v>41337</v>
      </c>
      <c r="L181" s="44" t="s">
        <v>571</v>
      </c>
      <c r="M181" s="64"/>
      <c r="N181" s="44" t="s">
        <v>79</v>
      </c>
      <c r="O181" s="44" t="s">
        <v>58</v>
      </c>
      <c r="P181" s="44" t="s">
        <v>572</v>
      </c>
      <c r="Q181" s="44" t="s">
        <v>572</v>
      </c>
      <c r="R181" s="202"/>
      <c r="S181" s="44" t="s">
        <v>65</v>
      </c>
      <c r="T181" s="71"/>
      <c r="U181" s="273" t="s">
        <v>61</v>
      </c>
      <c r="V181" s="44" t="s">
        <v>62</v>
      </c>
      <c r="W181" s="44" t="s">
        <v>63</v>
      </c>
      <c r="X181" s="104" t="s">
        <v>125</v>
      </c>
      <c r="Y181" s="44" t="s">
        <v>82</v>
      </c>
      <c r="Z181" s="291" t="s">
        <v>65</v>
      </c>
      <c r="AA181" s="44" t="s">
        <v>482</v>
      </c>
      <c r="AB181" s="71"/>
      <c r="AC181" s="585" t="s">
        <v>1235</v>
      </c>
      <c r="AD181" s="273" t="s">
        <v>1869</v>
      </c>
      <c r="AE181" s="273"/>
      <c r="AF181" s="273" t="s">
        <v>573</v>
      </c>
      <c r="AG181" s="541">
        <v>30</v>
      </c>
      <c r="AH181" s="273" t="s">
        <v>403</v>
      </c>
      <c r="AI181" s="274">
        <v>61909</v>
      </c>
      <c r="AJ181" s="273"/>
      <c r="AK181" s="273" t="s">
        <v>574</v>
      </c>
      <c r="AL181" s="273"/>
      <c r="AM181" s="490" t="s">
        <v>1870</v>
      </c>
      <c r="AN181" s="292" t="s">
        <v>575</v>
      </c>
      <c r="AO181" s="541">
        <v>11</v>
      </c>
      <c r="AP181" s="44" t="s">
        <v>72</v>
      </c>
      <c r="AQ181" s="44" t="s">
        <v>72</v>
      </c>
      <c r="AR181" s="273" t="s">
        <v>576</v>
      </c>
      <c r="AS181" s="221"/>
      <c r="AT181" s="221"/>
      <c r="AU181" s="221"/>
      <c r="AV181" s="221"/>
      <c r="AW181" s="221"/>
      <c r="AX181" s="221"/>
      <c r="AY181" s="221"/>
      <c r="AZ181" s="221"/>
      <c r="BA181" s="221"/>
      <c r="BB181" s="221"/>
      <c r="BC181" s="221"/>
      <c r="BD181" s="221"/>
      <c r="BE181" s="221"/>
      <c r="BF181" s="221"/>
      <c r="BG181" s="221"/>
      <c r="BH181" s="221"/>
      <c r="BI181" s="221"/>
      <c r="BJ181" s="221"/>
      <c r="BK181" s="221"/>
      <c r="BL181" s="221"/>
      <c r="BM181" s="221"/>
      <c r="BN181" s="221"/>
      <c r="BO181" s="221"/>
      <c r="BP181" s="221"/>
      <c r="BQ181" s="221"/>
      <c r="BR181" s="221"/>
      <c r="BS181" s="221"/>
      <c r="BT181" s="221"/>
      <c r="BU181" s="221"/>
      <c r="BV181" s="221"/>
      <c r="BW181" s="221"/>
      <c r="BX181" s="221"/>
      <c r="BY181" s="221"/>
      <c r="BZ181" s="221"/>
      <c r="CA181" s="221"/>
      <c r="CB181" s="221"/>
      <c r="CC181" s="221"/>
      <c r="CD181" s="221"/>
      <c r="CE181" s="221"/>
      <c r="CF181" s="221"/>
      <c r="CG181" s="221"/>
      <c r="CH181" s="221"/>
      <c r="CI181" s="221"/>
      <c r="CJ181" s="221"/>
      <c r="CK181" s="293"/>
    </row>
    <row r="182" spans="1:89" s="205" customFormat="1" ht="51" hidden="1" outlineLevel="1">
      <c r="A182" s="273" t="s">
        <v>577</v>
      </c>
      <c r="B182" s="273" t="s">
        <v>578</v>
      </c>
      <c r="C182" s="273" t="s">
        <v>579</v>
      </c>
      <c r="D182" s="104" t="s">
        <v>1224</v>
      </c>
      <c r="E182" s="44" t="s">
        <v>580</v>
      </c>
      <c r="F182" s="44" t="s">
        <v>77</v>
      </c>
      <c r="G182" s="44" t="s">
        <v>77</v>
      </c>
      <c r="H182" s="274">
        <v>2004</v>
      </c>
      <c r="I182" s="199">
        <v>39678</v>
      </c>
      <c r="J182" s="290">
        <v>40864</v>
      </c>
      <c r="K182" s="111">
        <v>41337</v>
      </c>
      <c r="L182" s="44" t="s">
        <v>571</v>
      </c>
      <c r="M182" s="64"/>
      <c r="N182" s="44" t="s">
        <v>79</v>
      </c>
      <c r="O182" s="44" t="s">
        <v>58</v>
      </c>
      <c r="P182" s="44" t="s">
        <v>572</v>
      </c>
      <c r="Q182" s="44" t="s">
        <v>572</v>
      </c>
      <c r="R182" s="202"/>
      <c r="S182" s="44" t="s">
        <v>65</v>
      </c>
      <c r="T182" s="71"/>
      <c r="U182" s="273" t="s">
        <v>61</v>
      </c>
      <c r="V182" s="44" t="s">
        <v>62</v>
      </c>
      <c r="W182" s="44" t="s">
        <v>105</v>
      </c>
      <c r="X182" s="104" t="s">
        <v>125</v>
      </c>
      <c r="Y182" s="44" t="s">
        <v>82</v>
      </c>
      <c r="Z182" s="291" t="s">
        <v>65</v>
      </c>
      <c r="AA182" s="44" t="s">
        <v>482</v>
      </c>
      <c r="AB182" s="71"/>
      <c r="AC182" s="585" t="s">
        <v>1235</v>
      </c>
      <c r="AD182" s="273" t="s">
        <v>1869</v>
      </c>
      <c r="AE182" s="273"/>
      <c r="AF182" s="273" t="s">
        <v>573</v>
      </c>
      <c r="AG182" s="541">
        <v>30</v>
      </c>
      <c r="AH182" s="273" t="s">
        <v>403</v>
      </c>
      <c r="AI182" s="274">
        <v>61909</v>
      </c>
      <c r="AJ182" s="273"/>
      <c r="AK182" s="273" t="s">
        <v>574</v>
      </c>
      <c r="AL182" s="273"/>
      <c r="AM182" s="490" t="s">
        <v>1870</v>
      </c>
      <c r="AN182" s="292" t="s">
        <v>575</v>
      </c>
      <c r="AO182" s="541">
        <v>11</v>
      </c>
      <c r="AP182" s="44" t="s">
        <v>94</v>
      </c>
      <c r="AQ182" s="44" t="s">
        <v>94</v>
      </c>
      <c r="AR182" s="273" t="s">
        <v>576</v>
      </c>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4"/>
    </row>
    <row r="183" spans="1:89" s="85" customFormat="1" ht="14.25" collapsed="1">
      <c r="A183" s="606" t="s">
        <v>581</v>
      </c>
      <c r="B183" s="606"/>
      <c r="C183" s="606"/>
      <c r="D183" s="606"/>
      <c r="E183" s="606"/>
      <c r="F183" s="606"/>
      <c r="G183" s="606"/>
      <c r="H183" s="607" t="s">
        <v>1260</v>
      </c>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07"/>
      <c r="AL183" s="607"/>
      <c r="AM183" s="607"/>
      <c r="AN183" s="607"/>
      <c r="AO183" s="607"/>
      <c r="AP183" s="607"/>
      <c r="AQ183" s="607"/>
      <c r="AR183" s="607"/>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c r="CI183" s="100"/>
      <c r="CJ183" s="100"/>
      <c r="CK183" s="94"/>
    </row>
    <row r="184" spans="1:64" s="138" customFormat="1" ht="63.75" hidden="1" outlineLevel="1">
      <c r="A184" s="295" t="s">
        <v>582</v>
      </c>
      <c r="B184" s="295" t="s">
        <v>583</v>
      </c>
      <c r="C184" s="295" t="s">
        <v>584</v>
      </c>
      <c r="D184" s="225" t="s">
        <v>54</v>
      </c>
      <c r="E184" s="295" t="s">
        <v>585</v>
      </c>
      <c r="F184" s="225" t="s">
        <v>77</v>
      </c>
      <c r="G184" s="225" t="s">
        <v>77</v>
      </c>
      <c r="H184" s="296">
        <v>41791</v>
      </c>
      <c r="I184" s="297">
        <v>38930</v>
      </c>
      <c r="J184" s="296">
        <v>41791</v>
      </c>
      <c r="K184" s="296">
        <v>41791</v>
      </c>
      <c r="L184" s="225" t="s">
        <v>509</v>
      </c>
      <c r="M184" s="295"/>
      <c r="N184" s="225" t="s">
        <v>79</v>
      </c>
      <c r="O184" s="225" t="s">
        <v>80</v>
      </c>
      <c r="P184" s="225" t="s">
        <v>81</v>
      </c>
      <c r="Q184" s="295" t="s">
        <v>82</v>
      </c>
      <c r="R184" s="296" t="s">
        <v>1279</v>
      </c>
      <c r="S184" s="225" t="s">
        <v>1213</v>
      </c>
      <c r="T184" s="295"/>
      <c r="U184" s="295" t="s">
        <v>61</v>
      </c>
      <c r="V184" s="225" t="s">
        <v>62</v>
      </c>
      <c r="W184" s="225" t="s">
        <v>63</v>
      </c>
      <c r="X184" s="225" t="s">
        <v>125</v>
      </c>
      <c r="Y184" s="225" t="s">
        <v>82</v>
      </c>
      <c r="Z184" s="225" t="s">
        <v>512</v>
      </c>
      <c r="AA184" s="225" t="s">
        <v>85</v>
      </c>
      <c r="AB184" s="295"/>
      <c r="AC184" s="225" t="s">
        <v>581</v>
      </c>
      <c r="AD184" s="295" t="s">
        <v>586</v>
      </c>
      <c r="AE184" s="295" t="s">
        <v>587</v>
      </c>
      <c r="AF184" s="295" t="s">
        <v>588</v>
      </c>
      <c r="AG184" s="295">
        <v>1</v>
      </c>
      <c r="AH184" s="295" t="s">
        <v>142</v>
      </c>
      <c r="AI184" s="295" t="s">
        <v>82</v>
      </c>
      <c r="AJ184" s="295" t="s">
        <v>82</v>
      </c>
      <c r="AK184" s="295" t="s">
        <v>589</v>
      </c>
      <c r="AL184" s="295" t="s">
        <v>82</v>
      </c>
      <c r="AM184" s="298" t="s">
        <v>590</v>
      </c>
      <c r="AN184" s="298" t="s">
        <v>591</v>
      </c>
      <c r="AO184" s="295">
        <v>12</v>
      </c>
      <c r="AP184" s="225" t="s">
        <v>94</v>
      </c>
      <c r="AQ184" s="225" t="s">
        <v>94</v>
      </c>
      <c r="AR184" s="295" t="s">
        <v>592</v>
      </c>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row>
    <row r="185" spans="1:64" s="138" customFormat="1" ht="76.5" hidden="1" outlineLevel="1">
      <c r="A185" s="299" t="s">
        <v>593</v>
      </c>
      <c r="B185" s="299" t="s">
        <v>594</v>
      </c>
      <c r="C185" s="299" t="s">
        <v>595</v>
      </c>
      <c r="D185" s="225" t="s">
        <v>54</v>
      </c>
      <c r="E185" s="299" t="s">
        <v>596</v>
      </c>
      <c r="F185" s="225" t="s">
        <v>77</v>
      </c>
      <c r="G185" s="225" t="s">
        <v>77</v>
      </c>
      <c r="H185" s="296">
        <v>41791</v>
      </c>
      <c r="I185" s="300">
        <v>38930</v>
      </c>
      <c r="J185" s="296">
        <v>41791</v>
      </c>
      <c r="K185" s="296">
        <v>41791</v>
      </c>
      <c r="L185" s="225" t="s">
        <v>509</v>
      </c>
      <c r="M185" s="301"/>
      <c r="N185" s="225" t="s">
        <v>79</v>
      </c>
      <c r="O185" s="225" t="s">
        <v>80</v>
      </c>
      <c r="P185" s="225" t="s">
        <v>81</v>
      </c>
      <c r="Q185" s="295" t="s">
        <v>82</v>
      </c>
      <c r="R185" s="296" t="s">
        <v>1279</v>
      </c>
      <c r="S185" s="225" t="s">
        <v>1213</v>
      </c>
      <c r="T185" s="299"/>
      <c r="U185" s="299" t="s">
        <v>61</v>
      </c>
      <c r="V185" s="225" t="s">
        <v>62</v>
      </c>
      <c r="W185" s="225" t="s">
        <v>63</v>
      </c>
      <c r="X185" s="225" t="s">
        <v>125</v>
      </c>
      <c r="Y185" s="225" t="s">
        <v>82</v>
      </c>
      <c r="Z185" s="225" t="s">
        <v>512</v>
      </c>
      <c r="AA185" s="225" t="s">
        <v>85</v>
      </c>
      <c r="AB185" s="299"/>
      <c r="AC185" s="225" t="s">
        <v>581</v>
      </c>
      <c r="AD185" s="295" t="s">
        <v>586</v>
      </c>
      <c r="AE185" s="295" t="s">
        <v>587</v>
      </c>
      <c r="AF185" s="295" t="s">
        <v>588</v>
      </c>
      <c r="AG185" s="295">
        <v>1</v>
      </c>
      <c r="AH185" s="295" t="s">
        <v>142</v>
      </c>
      <c r="AI185" s="295" t="s">
        <v>82</v>
      </c>
      <c r="AJ185" s="295" t="s">
        <v>82</v>
      </c>
      <c r="AK185" s="295" t="s">
        <v>589</v>
      </c>
      <c r="AL185" s="295" t="s">
        <v>82</v>
      </c>
      <c r="AM185" s="298" t="s">
        <v>590</v>
      </c>
      <c r="AN185" s="298" t="s">
        <v>591</v>
      </c>
      <c r="AO185" s="299">
        <v>12</v>
      </c>
      <c r="AP185" s="225" t="s">
        <v>94</v>
      </c>
      <c r="AQ185" s="225" t="s">
        <v>94</v>
      </c>
      <c r="AR185" s="299"/>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row>
    <row r="186" spans="1:64" s="138" customFormat="1" ht="25.5" hidden="1" outlineLevel="1">
      <c r="A186" s="299" t="s">
        <v>597</v>
      </c>
      <c r="B186" s="299" t="s">
        <v>598</v>
      </c>
      <c r="C186" s="299" t="s">
        <v>599</v>
      </c>
      <c r="D186" s="225" t="s">
        <v>54</v>
      </c>
      <c r="E186" s="299" t="s">
        <v>600</v>
      </c>
      <c r="F186" s="225" t="s">
        <v>77</v>
      </c>
      <c r="G186" s="225" t="s">
        <v>77</v>
      </c>
      <c r="H186" s="296">
        <v>41791</v>
      </c>
      <c r="I186" s="300">
        <v>38930</v>
      </c>
      <c r="J186" s="296">
        <v>41791</v>
      </c>
      <c r="K186" s="296">
        <v>41791</v>
      </c>
      <c r="L186" s="225" t="s">
        <v>509</v>
      </c>
      <c r="M186" s="301"/>
      <c r="N186" s="225" t="s">
        <v>79</v>
      </c>
      <c r="O186" s="225" t="s">
        <v>80</v>
      </c>
      <c r="P186" s="225" t="s">
        <v>81</v>
      </c>
      <c r="Q186" s="295" t="s">
        <v>82</v>
      </c>
      <c r="R186" s="296" t="s">
        <v>1279</v>
      </c>
      <c r="S186" s="225" t="s">
        <v>1213</v>
      </c>
      <c r="T186" s="299"/>
      <c r="U186" s="299" t="s">
        <v>61</v>
      </c>
      <c r="V186" s="225" t="s">
        <v>62</v>
      </c>
      <c r="W186" s="225" t="s">
        <v>63</v>
      </c>
      <c r="X186" s="225" t="s">
        <v>125</v>
      </c>
      <c r="Y186" s="225" t="s">
        <v>82</v>
      </c>
      <c r="Z186" s="225" t="s">
        <v>512</v>
      </c>
      <c r="AA186" s="225" t="s">
        <v>85</v>
      </c>
      <c r="AB186" s="299"/>
      <c r="AC186" s="225" t="s">
        <v>581</v>
      </c>
      <c r="AD186" s="295" t="s">
        <v>586</v>
      </c>
      <c r="AE186" s="295" t="s">
        <v>587</v>
      </c>
      <c r="AF186" s="295" t="s">
        <v>588</v>
      </c>
      <c r="AG186" s="295">
        <v>1</v>
      </c>
      <c r="AH186" s="295" t="s">
        <v>142</v>
      </c>
      <c r="AI186" s="295" t="s">
        <v>82</v>
      </c>
      <c r="AJ186" s="295" t="s">
        <v>82</v>
      </c>
      <c r="AK186" s="295" t="s">
        <v>589</v>
      </c>
      <c r="AL186" s="295" t="s">
        <v>82</v>
      </c>
      <c r="AM186" s="298" t="s">
        <v>590</v>
      </c>
      <c r="AN186" s="298" t="s">
        <v>591</v>
      </c>
      <c r="AO186" s="299">
        <v>12</v>
      </c>
      <c r="AP186" s="225" t="s">
        <v>94</v>
      </c>
      <c r="AQ186" s="225" t="s">
        <v>94</v>
      </c>
      <c r="AR186" s="299"/>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row>
    <row r="187" spans="1:64" s="138" customFormat="1" ht="63.75" hidden="1" outlineLevel="1">
      <c r="A187" s="299" t="s">
        <v>601</v>
      </c>
      <c r="B187" s="299" t="s">
        <v>602</v>
      </c>
      <c r="C187" s="299" t="s">
        <v>603</v>
      </c>
      <c r="D187" s="225" t="s">
        <v>54</v>
      </c>
      <c r="E187" s="299" t="s">
        <v>604</v>
      </c>
      <c r="F187" s="225" t="s">
        <v>77</v>
      </c>
      <c r="G187" s="225" t="s">
        <v>77</v>
      </c>
      <c r="H187" s="296">
        <v>41791</v>
      </c>
      <c r="I187" s="300">
        <v>38930</v>
      </c>
      <c r="J187" s="296">
        <v>41791</v>
      </c>
      <c r="K187" s="296">
        <v>41791</v>
      </c>
      <c r="L187" s="225" t="s">
        <v>509</v>
      </c>
      <c r="M187" s="301"/>
      <c r="N187" s="225" t="s">
        <v>79</v>
      </c>
      <c r="O187" s="225" t="s">
        <v>80</v>
      </c>
      <c r="P187" s="225" t="s">
        <v>81</v>
      </c>
      <c r="Q187" s="295" t="s">
        <v>82</v>
      </c>
      <c r="R187" s="302" t="s">
        <v>1280</v>
      </c>
      <c r="S187" s="225" t="s">
        <v>1213</v>
      </c>
      <c r="T187" s="299"/>
      <c r="U187" s="299" t="s">
        <v>61</v>
      </c>
      <c r="V187" s="225" t="s">
        <v>62</v>
      </c>
      <c r="W187" s="225" t="s">
        <v>63</v>
      </c>
      <c r="X187" s="225" t="s">
        <v>241</v>
      </c>
      <c r="Y187" s="225" t="s">
        <v>82</v>
      </c>
      <c r="Z187" s="225" t="s">
        <v>512</v>
      </c>
      <c r="AA187" s="225" t="s">
        <v>85</v>
      </c>
      <c r="AB187" s="299"/>
      <c r="AC187" s="225" t="s">
        <v>581</v>
      </c>
      <c r="AD187" s="295" t="s">
        <v>586</v>
      </c>
      <c r="AE187" s="295" t="s">
        <v>587</v>
      </c>
      <c r="AF187" s="295" t="s">
        <v>588</v>
      </c>
      <c r="AG187" s="295">
        <v>1</v>
      </c>
      <c r="AH187" s="295" t="s">
        <v>142</v>
      </c>
      <c r="AI187" s="295" t="s">
        <v>82</v>
      </c>
      <c r="AJ187" s="295" t="s">
        <v>82</v>
      </c>
      <c r="AK187" s="295" t="s">
        <v>589</v>
      </c>
      <c r="AL187" s="295" t="s">
        <v>82</v>
      </c>
      <c r="AM187" s="298" t="s">
        <v>590</v>
      </c>
      <c r="AN187" s="298" t="s">
        <v>591</v>
      </c>
      <c r="AO187" s="299">
        <v>12</v>
      </c>
      <c r="AP187" s="225" t="s">
        <v>94</v>
      </c>
      <c r="AQ187" s="225" t="s">
        <v>94</v>
      </c>
      <c r="AR187" s="299"/>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row>
    <row r="188" spans="1:64" s="138" customFormat="1" ht="25.5" hidden="1" outlineLevel="1">
      <c r="A188" s="299" t="s">
        <v>605</v>
      </c>
      <c r="B188" s="299" t="s">
        <v>606</v>
      </c>
      <c r="C188" s="299" t="s">
        <v>607</v>
      </c>
      <c r="D188" s="225" t="s">
        <v>54</v>
      </c>
      <c r="E188" s="299" t="s">
        <v>608</v>
      </c>
      <c r="F188" s="225" t="s">
        <v>77</v>
      </c>
      <c r="G188" s="225" t="s">
        <v>77</v>
      </c>
      <c r="H188" s="296">
        <v>41791</v>
      </c>
      <c r="I188" s="300">
        <v>38930</v>
      </c>
      <c r="J188" s="296">
        <v>41791</v>
      </c>
      <c r="K188" s="296">
        <v>41791</v>
      </c>
      <c r="L188" s="225" t="s">
        <v>65</v>
      </c>
      <c r="M188" s="301"/>
      <c r="N188" s="225" t="s">
        <v>79</v>
      </c>
      <c r="O188" s="225" t="s">
        <v>80</v>
      </c>
      <c r="P188" s="225" t="s">
        <v>81</v>
      </c>
      <c r="Q188" s="295" t="s">
        <v>82</v>
      </c>
      <c r="R188" s="302" t="s">
        <v>235</v>
      </c>
      <c r="S188" s="225" t="s">
        <v>235</v>
      </c>
      <c r="T188" s="299"/>
      <c r="U188" s="299" t="s">
        <v>61</v>
      </c>
      <c r="V188" s="225" t="s">
        <v>62</v>
      </c>
      <c r="W188" s="225" t="s">
        <v>63</v>
      </c>
      <c r="X188" s="225" t="s">
        <v>241</v>
      </c>
      <c r="Y188" s="225" t="s">
        <v>82</v>
      </c>
      <c r="Z188" s="225" t="s">
        <v>512</v>
      </c>
      <c r="AA188" s="225" t="s">
        <v>85</v>
      </c>
      <c r="AB188" s="299"/>
      <c r="AC188" s="225" t="s">
        <v>581</v>
      </c>
      <c r="AD188" s="295" t="s">
        <v>586</v>
      </c>
      <c r="AE188" s="295" t="s">
        <v>587</v>
      </c>
      <c r="AF188" s="295" t="s">
        <v>588</v>
      </c>
      <c r="AG188" s="295">
        <v>1</v>
      </c>
      <c r="AH188" s="295" t="s">
        <v>142</v>
      </c>
      <c r="AI188" s="295" t="s">
        <v>82</v>
      </c>
      <c r="AJ188" s="295" t="s">
        <v>82</v>
      </c>
      <c r="AK188" s="295" t="s">
        <v>589</v>
      </c>
      <c r="AL188" s="295" t="s">
        <v>82</v>
      </c>
      <c r="AM188" s="298" t="s">
        <v>590</v>
      </c>
      <c r="AN188" s="298" t="s">
        <v>591</v>
      </c>
      <c r="AO188" s="299">
        <v>12</v>
      </c>
      <c r="AP188" s="225" t="s">
        <v>94</v>
      </c>
      <c r="AQ188" s="225" t="s">
        <v>94</v>
      </c>
      <c r="AR188" s="299"/>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row>
    <row r="189" spans="1:89" s="81" customFormat="1" ht="14.25" collapsed="1">
      <c r="A189" s="641" t="s">
        <v>609</v>
      </c>
      <c r="B189" s="641"/>
      <c r="C189" s="641"/>
      <c r="D189" s="641"/>
      <c r="E189" s="641"/>
      <c r="F189" s="641"/>
      <c r="G189" s="641"/>
      <c r="H189" s="641" t="s">
        <v>1472</v>
      </c>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08"/>
      <c r="AL189" s="608"/>
      <c r="AM189" s="608"/>
      <c r="AN189" s="608"/>
      <c r="AO189" s="608"/>
      <c r="AP189" s="608"/>
      <c r="AQ189" s="608"/>
      <c r="AR189" s="608"/>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0"/>
    </row>
    <row r="190" spans="1:89" s="85" customFormat="1" ht="25.5" hidden="1" outlineLevel="1">
      <c r="A190" s="462" t="s">
        <v>610</v>
      </c>
      <c r="B190" s="462" t="s">
        <v>611</v>
      </c>
      <c r="C190" s="462" t="s">
        <v>612</v>
      </c>
      <c r="D190" s="145" t="s">
        <v>75</v>
      </c>
      <c r="E190" s="462" t="s">
        <v>610</v>
      </c>
      <c r="F190" s="145" t="s">
        <v>77</v>
      </c>
      <c r="G190" s="145" t="s">
        <v>77</v>
      </c>
      <c r="H190" s="462" t="s">
        <v>613</v>
      </c>
      <c r="I190" s="463">
        <v>38448</v>
      </c>
      <c r="J190" s="464">
        <v>39022</v>
      </c>
      <c r="K190" s="463">
        <v>41322</v>
      </c>
      <c r="L190" s="145" t="s">
        <v>362</v>
      </c>
      <c r="M190" s="465"/>
      <c r="N190" s="145" t="s">
        <v>79</v>
      </c>
      <c r="O190" s="145" t="s">
        <v>80</v>
      </c>
      <c r="P190" s="145" t="s">
        <v>81</v>
      </c>
      <c r="Q190" s="462" t="s">
        <v>82</v>
      </c>
      <c r="R190" s="466"/>
      <c r="S190" s="145" t="s">
        <v>1221</v>
      </c>
      <c r="T190" s="462"/>
      <c r="U190" s="462" t="s">
        <v>61</v>
      </c>
      <c r="V190" s="145" t="s">
        <v>62</v>
      </c>
      <c r="W190" s="145" t="s">
        <v>105</v>
      </c>
      <c r="X190" s="145" t="s">
        <v>125</v>
      </c>
      <c r="Y190" s="145" t="s">
        <v>55</v>
      </c>
      <c r="Z190" s="145" t="s">
        <v>512</v>
      </c>
      <c r="AA190" s="145" t="s">
        <v>513</v>
      </c>
      <c r="AB190" s="462"/>
      <c r="AC190" s="145" t="s">
        <v>609</v>
      </c>
      <c r="AD190" s="462" t="s">
        <v>615</v>
      </c>
      <c r="AE190" s="462" t="s">
        <v>616</v>
      </c>
      <c r="AF190" s="462"/>
      <c r="AG190" s="551"/>
      <c r="AH190" s="462" t="s">
        <v>142</v>
      </c>
      <c r="AI190" s="462"/>
      <c r="AJ190" s="462"/>
      <c r="AK190" s="462">
        <v>506242611</v>
      </c>
      <c r="AL190" s="462"/>
      <c r="AM190" s="462" t="s">
        <v>617</v>
      </c>
      <c r="AN190" s="462" t="s">
        <v>618</v>
      </c>
      <c r="AO190" s="551">
        <v>5</v>
      </c>
      <c r="AP190" s="145" t="s">
        <v>72</v>
      </c>
      <c r="AQ190" s="145" t="s">
        <v>72</v>
      </c>
      <c r="AR190" s="462"/>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c r="CF190" s="100"/>
      <c r="CG190" s="100"/>
      <c r="CH190" s="100"/>
      <c r="CI190" s="100"/>
      <c r="CJ190" s="100"/>
      <c r="CK190" s="94"/>
    </row>
    <row r="191" spans="1:89" s="85" customFormat="1" ht="25.5" hidden="1" outlineLevel="1">
      <c r="A191" s="462" t="s">
        <v>619</v>
      </c>
      <c r="B191" s="462" t="s">
        <v>1726</v>
      </c>
      <c r="C191" s="462" t="s">
        <v>620</v>
      </c>
      <c r="D191" s="145" t="s">
        <v>75</v>
      </c>
      <c r="E191" s="462" t="s">
        <v>619</v>
      </c>
      <c r="F191" s="145" t="s">
        <v>77</v>
      </c>
      <c r="G191" s="145" t="s">
        <v>77</v>
      </c>
      <c r="H191" s="462" t="s">
        <v>613</v>
      </c>
      <c r="I191" s="463">
        <v>38448</v>
      </c>
      <c r="J191" s="464">
        <v>39022</v>
      </c>
      <c r="K191" s="463">
        <v>41322</v>
      </c>
      <c r="L191" s="145" t="s">
        <v>362</v>
      </c>
      <c r="M191" s="465"/>
      <c r="N191" s="145" t="s">
        <v>79</v>
      </c>
      <c r="O191" s="145" t="s">
        <v>80</v>
      </c>
      <c r="P191" s="145" t="s">
        <v>81</v>
      </c>
      <c r="Q191" s="462" t="s">
        <v>82</v>
      </c>
      <c r="R191" s="466"/>
      <c r="S191" s="145" t="s">
        <v>1221</v>
      </c>
      <c r="T191" s="462"/>
      <c r="U191" s="462" t="s">
        <v>61</v>
      </c>
      <c r="V191" s="145" t="s">
        <v>62</v>
      </c>
      <c r="W191" s="145" t="s">
        <v>63</v>
      </c>
      <c r="X191" s="145" t="s">
        <v>125</v>
      </c>
      <c r="Y191" s="145" t="s">
        <v>55</v>
      </c>
      <c r="Z191" s="145" t="s">
        <v>512</v>
      </c>
      <c r="AA191" s="145" t="s">
        <v>513</v>
      </c>
      <c r="AB191" s="462"/>
      <c r="AC191" s="145" t="s">
        <v>609</v>
      </c>
      <c r="AD191" s="462" t="s">
        <v>615</v>
      </c>
      <c r="AE191" s="462" t="s">
        <v>616</v>
      </c>
      <c r="AF191" s="462"/>
      <c r="AG191" s="551"/>
      <c r="AH191" s="462" t="s">
        <v>142</v>
      </c>
      <c r="AI191" s="462"/>
      <c r="AJ191" s="462"/>
      <c r="AK191" s="462">
        <v>506242611</v>
      </c>
      <c r="AL191" s="462"/>
      <c r="AM191" s="462" t="s">
        <v>617</v>
      </c>
      <c r="AN191" s="462" t="s">
        <v>618</v>
      </c>
      <c r="AO191" s="551">
        <v>5</v>
      </c>
      <c r="AP191" s="145" t="s">
        <v>72</v>
      </c>
      <c r="AQ191" s="145" t="s">
        <v>72</v>
      </c>
      <c r="AR191" s="462"/>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c r="CE191" s="100"/>
      <c r="CF191" s="100"/>
      <c r="CG191" s="100"/>
      <c r="CH191" s="100"/>
      <c r="CI191" s="100"/>
      <c r="CJ191" s="100"/>
      <c r="CK191" s="94"/>
    </row>
    <row r="192" spans="1:89" s="85" customFormat="1" ht="57" customHeight="1" hidden="1" outlineLevel="1">
      <c r="A192" s="462" t="s">
        <v>621</v>
      </c>
      <c r="B192" s="462" t="s">
        <v>622</v>
      </c>
      <c r="C192" s="462" t="s">
        <v>623</v>
      </c>
      <c r="D192" s="145" t="s">
        <v>473</v>
      </c>
      <c r="E192" s="462" t="s">
        <v>624</v>
      </c>
      <c r="F192" s="145" t="s">
        <v>77</v>
      </c>
      <c r="G192" s="145" t="s">
        <v>77</v>
      </c>
      <c r="H192" s="462" t="s">
        <v>613</v>
      </c>
      <c r="I192" s="463">
        <v>38448</v>
      </c>
      <c r="J192" s="468">
        <v>38448</v>
      </c>
      <c r="K192" s="463">
        <v>41322</v>
      </c>
      <c r="L192" s="145" t="s">
        <v>55</v>
      </c>
      <c r="M192" s="465"/>
      <c r="N192" s="145" t="s">
        <v>79</v>
      </c>
      <c r="O192" s="145" t="s">
        <v>80</v>
      </c>
      <c r="P192" s="145" t="s">
        <v>81</v>
      </c>
      <c r="Q192" s="462" t="s">
        <v>82</v>
      </c>
      <c r="R192" s="466"/>
      <c r="S192" s="145" t="s">
        <v>233</v>
      </c>
      <c r="T192" s="462"/>
      <c r="U192" s="462" t="s">
        <v>61</v>
      </c>
      <c r="V192" s="145" t="s">
        <v>62</v>
      </c>
      <c r="W192" s="145" t="s">
        <v>63</v>
      </c>
      <c r="X192" s="145" t="s">
        <v>125</v>
      </c>
      <c r="Y192" s="145" t="s">
        <v>55</v>
      </c>
      <c r="Z192" s="145" t="s">
        <v>512</v>
      </c>
      <c r="AA192" s="145" t="s">
        <v>513</v>
      </c>
      <c r="AB192" s="462"/>
      <c r="AC192" s="145" t="s">
        <v>609</v>
      </c>
      <c r="AD192" s="462" t="s">
        <v>615</v>
      </c>
      <c r="AE192" s="462" t="s">
        <v>616</v>
      </c>
      <c r="AF192" s="462"/>
      <c r="AG192" s="551"/>
      <c r="AH192" s="462" t="s">
        <v>625</v>
      </c>
      <c r="AI192" s="462"/>
      <c r="AJ192" s="462"/>
      <c r="AK192" s="462">
        <v>506242611</v>
      </c>
      <c r="AL192" s="462"/>
      <c r="AM192" s="462" t="s">
        <v>617</v>
      </c>
      <c r="AN192" s="462" t="s">
        <v>618</v>
      </c>
      <c r="AO192" s="551">
        <v>3</v>
      </c>
      <c r="AP192" s="145" t="s">
        <v>72</v>
      </c>
      <c r="AQ192" s="145" t="s">
        <v>72</v>
      </c>
      <c r="AR192" s="462" t="s">
        <v>1727</v>
      </c>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c r="CE192" s="100"/>
      <c r="CF192" s="100"/>
      <c r="CG192" s="100"/>
      <c r="CH192" s="100"/>
      <c r="CI192" s="100"/>
      <c r="CJ192" s="100"/>
      <c r="CK192" s="94"/>
    </row>
    <row r="193" spans="1:89" s="85" customFormat="1" ht="53.25" customHeight="1" hidden="1" outlineLevel="1">
      <c r="A193" s="462" t="s">
        <v>626</v>
      </c>
      <c r="B193" s="462" t="s">
        <v>627</v>
      </c>
      <c r="C193" s="462" t="s">
        <v>628</v>
      </c>
      <c r="D193" s="145" t="s">
        <v>473</v>
      </c>
      <c r="E193" s="462" t="s">
        <v>608</v>
      </c>
      <c r="F193" s="145" t="s">
        <v>77</v>
      </c>
      <c r="G193" s="145" t="s">
        <v>77</v>
      </c>
      <c r="H193" s="462" t="s">
        <v>613</v>
      </c>
      <c r="I193" s="463">
        <v>38448</v>
      </c>
      <c r="J193" s="468">
        <v>38448</v>
      </c>
      <c r="K193" s="463">
        <v>41322</v>
      </c>
      <c r="L193" s="145" t="s">
        <v>55</v>
      </c>
      <c r="M193" s="465"/>
      <c r="N193" s="145" t="s">
        <v>79</v>
      </c>
      <c r="O193" s="145" t="s">
        <v>80</v>
      </c>
      <c r="P193" s="145" t="s">
        <v>81</v>
      </c>
      <c r="Q193" s="462" t="s">
        <v>82</v>
      </c>
      <c r="R193" s="466"/>
      <c r="S193" s="145" t="s">
        <v>233</v>
      </c>
      <c r="T193" s="462"/>
      <c r="U193" s="462" t="s">
        <v>61</v>
      </c>
      <c r="V193" s="145" t="s">
        <v>62</v>
      </c>
      <c r="W193" s="145" t="s">
        <v>63</v>
      </c>
      <c r="X193" s="145" t="s">
        <v>125</v>
      </c>
      <c r="Y193" s="145" t="s">
        <v>55</v>
      </c>
      <c r="Z193" s="145" t="s">
        <v>512</v>
      </c>
      <c r="AA193" s="145" t="s">
        <v>513</v>
      </c>
      <c r="AB193" s="462"/>
      <c r="AC193" s="145" t="s">
        <v>609</v>
      </c>
      <c r="AD193" s="462" t="s">
        <v>615</v>
      </c>
      <c r="AE193" s="462" t="s">
        <v>616</v>
      </c>
      <c r="AF193" s="462"/>
      <c r="AG193" s="551"/>
      <c r="AH193" s="462" t="s">
        <v>625</v>
      </c>
      <c r="AI193" s="462"/>
      <c r="AJ193" s="462"/>
      <c r="AK193" s="462">
        <v>506242611</v>
      </c>
      <c r="AL193" s="462"/>
      <c r="AM193" s="462" t="s">
        <v>617</v>
      </c>
      <c r="AN193" s="462" t="s">
        <v>618</v>
      </c>
      <c r="AO193" s="551">
        <v>3</v>
      </c>
      <c r="AP193" s="145" t="s">
        <v>72</v>
      </c>
      <c r="AQ193" s="145" t="s">
        <v>72</v>
      </c>
      <c r="AR193" s="462" t="s">
        <v>1728</v>
      </c>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c r="CE193" s="100"/>
      <c r="CF193" s="100"/>
      <c r="CG193" s="100"/>
      <c r="CH193" s="100"/>
      <c r="CI193" s="100"/>
      <c r="CJ193" s="100"/>
      <c r="CK193" s="94"/>
    </row>
    <row r="194" spans="1:89" s="85" customFormat="1" ht="57" customHeight="1" hidden="1" outlineLevel="1">
      <c r="A194" s="462" t="s">
        <v>629</v>
      </c>
      <c r="B194" s="462" t="s">
        <v>630</v>
      </c>
      <c r="C194" s="462" t="s">
        <v>631</v>
      </c>
      <c r="D194" s="145" t="s">
        <v>632</v>
      </c>
      <c r="E194" s="462" t="s">
        <v>633</v>
      </c>
      <c r="F194" s="145" t="s">
        <v>77</v>
      </c>
      <c r="G194" s="145" t="s">
        <v>77</v>
      </c>
      <c r="H194" s="462" t="s">
        <v>613</v>
      </c>
      <c r="I194" s="463">
        <v>38448</v>
      </c>
      <c r="J194" s="464">
        <v>38448</v>
      </c>
      <c r="K194" s="463">
        <v>41322</v>
      </c>
      <c r="L194" s="145" t="s">
        <v>55</v>
      </c>
      <c r="M194" s="465"/>
      <c r="N194" s="145" t="s">
        <v>79</v>
      </c>
      <c r="O194" s="145" t="s">
        <v>80</v>
      </c>
      <c r="P194" s="145" t="s">
        <v>81</v>
      </c>
      <c r="Q194" s="462" t="s">
        <v>82</v>
      </c>
      <c r="R194" s="466"/>
      <c r="S194" s="145" t="s">
        <v>235</v>
      </c>
      <c r="T194" s="462"/>
      <c r="U194" s="462" t="s">
        <v>61</v>
      </c>
      <c r="V194" s="145" t="s">
        <v>62</v>
      </c>
      <c r="W194" s="145" t="s">
        <v>105</v>
      </c>
      <c r="X194" s="145" t="s">
        <v>125</v>
      </c>
      <c r="Y194" s="145" t="s">
        <v>55</v>
      </c>
      <c r="Z194" s="145" t="s">
        <v>512</v>
      </c>
      <c r="AA194" s="145" t="s">
        <v>513</v>
      </c>
      <c r="AB194" s="462"/>
      <c r="AC194" s="145" t="s">
        <v>609</v>
      </c>
      <c r="AD194" s="462" t="s">
        <v>615</v>
      </c>
      <c r="AE194" s="462" t="s">
        <v>616</v>
      </c>
      <c r="AF194" s="462"/>
      <c r="AG194" s="551"/>
      <c r="AH194" s="462" t="s">
        <v>625</v>
      </c>
      <c r="AI194" s="462"/>
      <c r="AJ194" s="462"/>
      <c r="AK194" s="462">
        <v>506242611</v>
      </c>
      <c r="AL194" s="462"/>
      <c r="AM194" s="462" t="s">
        <v>617</v>
      </c>
      <c r="AN194" s="462" t="s">
        <v>618</v>
      </c>
      <c r="AO194" s="551">
        <v>3</v>
      </c>
      <c r="AP194" s="145" t="s">
        <v>72</v>
      </c>
      <c r="AQ194" s="145" t="s">
        <v>72</v>
      </c>
      <c r="AR194" s="462" t="s">
        <v>1729</v>
      </c>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c r="CE194" s="100"/>
      <c r="CF194" s="100"/>
      <c r="CG194" s="100"/>
      <c r="CH194" s="100"/>
      <c r="CI194" s="100"/>
      <c r="CJ194" s="100"/>
      <c r="CK194" s="94"/>
    </row>
    <row r="195" spans="1:89" s="85" customFormat="1" ht="54.75" customHeight="1" hidden="1" outlineLevel="1">
      <c r="A195" s="462" t="s">
        <v>634</v>
      </c>
      <c r="B195" s="462" t="s">
        <v>635</v>
      </c>
      <c r="C195" s="462" t="s">
        <v>636</v>
      </c>
      <c r="D195" s="145" t="s">
        <v>637</v>
      </c>
      <c r="E195" s="462" t="s">
        <v>638</v>
      </c>
      <c r="F195" s="145" t="s">
        <v>77</v>
      </c>
      <c r="G195" s="145" t="s">
        <v>77</v>
      </c>
      <c r="H195" s="462" t="s">
        <v>613</v>
      </c>
      <c r="I195" s="463">
        <v>38448</v>
      </c>
      <c r="J195" s="464">
        <v>40435</v>
      </c>
      <c r="K195" s="463">
        <v>41322</v>
      </c>
      <c r="L195" s="145" t="s">
        <v>55</v>
      </c>
      <c r="M195" s="465"/>
      <c r="N195" s="145" t="s">
        <v>79</v>
      </c>
      <c r="O195" s="145" t="s">
        <v>80</v>
      </c>
      <c r="P195" s="145" t="s">
        <v>81</v>
      </c>
      <c r="Q195" s="462" t="s">
        <v>82</v>
      </c>
      <c r="R195" s="466"/>
      <c r="S195" s="145" t="s">
        <v>235</v>
      </c>
      <c r="T195" s="462"/>
      <c r="U195" s="462" t="s">
        <v>61</v>
      </c>
      <c r="V195" s="145" t="s">
        <v>62</v>
      </c>
      <c r="W195" s="145" t="s">
        <v>105</v>
      </c>
      <c r="X195" s="145" t="s">
        <v>125</v>
      </c>
      <c r="Y195" s="145" t="s">
        <v>55</v>
      </c>
      <c r="Z195" s="145" t="s">
        <v>512</v>
      </c>
      <c r="AA195" s="145" t="s">
        <v>513</v>
      </c>
      <c r="AB195" s="462"/>
      <c r="AC195" s="145" t="s">
        <v>609</v>
      </c>
      <c r="AD195" s="462" t="s">
        <v>615</v>
      </c>
      <c r="AE195" s="462" t="s">
        <v>616</v>
      </c>
      <c r="AF195" s="462"/>
      <c r="AG195" s="551"/>
      <c r="AH195" s="462" t="s">
        <v>625</v>
      </c>
      <c r="AI195" s="462"/>
      <c r="AJ195" s="462"/>
      <c r="AK195" s="462">
        <v>506242611</v>
      </c>
      <c r="AL195" s="462"/>
      <c r="AM195" s="462" t="s">
        <v>617</v>
      </c>
      <c r="AN195" s="462" t="s">
        <v>618</v>
      </c>
      <c r="AO195" s="551">
        <v>3</v>
      </c>
      <c r="AP195" s="145" t="s">
        <v>72</v>
      </c>
      <c r="AQ195" s="145" t="s">
        <v>72</v>
      </c>
      <c r="AR195" s="462" t="s">
        <v>1730</v>
      </c>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c r="CF195" s="100"/>
      <c r="CG195" s="100"/>
      <c r="CH195" s="100"/>
      <c r="CI195" s="100"/>
      <c r="CJ195" s="100"/>
      <c r="CK195" s="94"/>
    </row>
    <row r="196" spans="1:89" s="85" customFormat="1" ht="25.5" hidden="1" outlineLevel="1">
      <c r="A196" s="462" t="s">
        <v>639</v>
      </c>
      <c r="B196" s="462" t="s">
        <v>640</v>
      </c>
      <c r="C196" s="462" t="s">
        <v>641</v>
      </c>
      <c r="D196" s="145" t="s">
        <v>370</v>
      </c>
      <c r="E196" s="462" t="s">
        <v>642</v>
      </c>
      <c r="F196" s="145" t="s">
        <v>77</v>
      </c>
      <c r="G196" s="145" t="s">
        <v>77</v>
      </c>
      <c r="H196" s="462" t="s">
        <v>613</v>
      </c>
      <c r="I196" s="463">
        <v>38448</v>
      </c>
      <c r="J196" s="464">
        <v>41213</v>
      </c>
      <c r="K196" s="463">
        <v>41322</v>
      </c>
      <c r="L196" s="145" t="s">
        <v>362</v>
      </c>
      <c r="M196" s="465"/>
      <c r="N196" s="145" t="s">
        <v>79</v>
      </c>
      <c r="O196" s="145" t="s">
        <v>80</v>
      </c>
      <c r="P196" s="145" t="s">
        <v>81</v>
      </c>
      <c r="Q196" s="462" t="s">
        <v>82</v>
      </c>
      <c r="R196" s="466"/>
      <c r="S196" s="145" t="s">
        <v>1221</v>
      </c>
      <c r="T196" s="462"/>
      <c r="U196" s="462" t="s">
        <v>61</v>
      </c>
      <c r="V196" s="145" t="s">
        <v>62</v>
      </c>
      <c r="W196" s="145" t="s">
        <v>252</v>
      </c>
      <c r="X196" s="145" t="s">
        <v>125</v>
      </c>
      <c r="Y196" s="145" t="s">
        <v>55</v>
      </c>
      <c r="Z196" s="145" t="s">
        <v>512</v>
      </c>
      <c r="AA196" s="145" t="s">
        <v>513</v>
      </c>
      <c r="AB196" s="462"/>
      <c r="AC196" s="145" t="s">
        <v>609</v>
      </c>
      <c r="AD196" s="462" t="s">
        <v>615</v>
      </c>
      <c r="AE196" s="462" t="s">
        <v>616</v>
      </c>
      <c r="AF196" s="462"/>
      <c r="AG196" s="551"/>
      <c r="AH196" s="462" t="s">
        <v>142</v>
      </c>
      <c r="AI196" s="462"/>
      <c r="AJ196" s="462"/>
      <c r="AK196" s="462">
        <v>506242611</v>
      </c>
      <c r="AL196" s="462"/>
      <c r="AM196" s="462" t="s">
        <v>617</v>
      </c>
      <c r="AN196" s="462" t="s">
        <v>618</v>
      </c>
      <c r="AO196" s="551">
        <v>11</v>
      </c>
      <c r="AP196" s="145" t="s">
        <v>72</v>
      </c>
      <c r="AQ196" s="145" t="s">
        <v>72</v>
      </c>
      <c r="AR196" s="462" t="s">
        <v>1226</v>
      </c>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c r="CE196" s="100"/>
      <c r="CF196" s="100"/>
      <c r="CG196" s="100"/>
      <c r="CH196" s="100"/>
      <c r="CI196" s="100"/>
      <c r="CJ196" s="100"/>
      <c r="CK196" s="94"/>
    </row>
    <row r="197" spans="1:89" s="85" customFormat="1" ht="48" customHeight="1" hidden="1" outlineLevel="1">
      <c r="A197" s="462" t="s">
        <v>643</v>
      </c>
      <c r="B197" s="462" t="s">
        <v>644</v>
      </c>
      <c r="C197" s="462" t="s">
        <v>645</v>
      </c>
      <c r="D197" s="145" t="s">
        <v>632</v>
      </c>
      <c r="E197" s="462" t="s">
        <v>646</v>
      </c>
      <c r="F197" s="145" t="s">
        <v>77</v>
      </c>
      <c r="G197" s="145" t="s">
        <v>77</v>
      </c>
      <c r="H197" s="462" t="s">
        <v>613</v>
      </c>
      <c r="I197" s="463">
        <v>38448</v>
      </c>
      <c r="J197" s="464">
        <v>40435</v>
      </c>
      <c r="K197" s="463">
        <v>41322</v>
      </c>
      <c r="L197" s="145" t="s">
        <v>112</v>
      </c>
      <c r="M197" s="465"/>
      <c r="N197" s="145" t="s">
        <v>79</v>
      </c>
      <c r="O197" s="145" t="s">
        <v>80</v>
      </c>
      <c r="P197" s="145" t="s">
        <v>81</v>
      </c>
      <c r="Q197" s="462" t="s">
        <v>82</v>
      </c>
      <c r="R197" s="466"/>
      <c r="S197" s="145" t="s">
        <v>235</v>
      </c>
      <c r="T197" s="462"/>
      <c r="U197" s="462" t="s">
        <v>61</v>
      </c>
      <c r="V197" s="145" t="s">
        <v>62</v>
      </c>
      <c r="W197" s="145" t="s">
        <v>105</v>
      </c>
      <c r="X197" s="145" t="s">
        <v>125</v>
      </c>
      <c r="Y197" s="145" t="s">
        <v>55</v>
      </c>
      <c r="Z197" s="145" t="s">
        <v>512</v>
      </c>
      <c r="AA197" s="145" t="s">
        <v>513</v>
      </c>
      <c r="AB197" s="462"/>
      <c r="AC197" s="145" t="s">
        <v>609</v>
      </c>
      <c r="AD197" s="462" t="s">
        <v>615</v>
      </c>
      <c r="AE197" s="462" t="s">
        <v>616</v>
      </c>
      <c r="AF197" s="462"/>
      <c r="AG197" s="551"/>
      <c r="AH197" s="462" t="s">
        <v>625</v>
      </c>
      <c r="AI197" s="462"/>
      <c r="AJ197" s="462"/>
      <c r="AK197" s="462">
        <v>506242611</v>
      </c>
      <c r="AL197" s="462"/>
      <c r="AM197" s="462" t="s">
        <v>617</v>
      </c>
      <c r="AN197" s="462" t="s">
        <v>618</v>
      </c>
      <c r="AO197" s="551">
        <v>3</v>
      </c>
      <c r="AP197" s="145" t="s">
        <v>72</v>
      </c>
      <c r="AQ197" s="145" t="s">
        <v>72</v>
      </c>
      <c r="AR197" s="462" t="s">
        <v>1731</v>
      </c>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c r="CE197" s="100"/>
      <c r="CF197" s="100"/>
      <c r="CG197" s="100"/>
      <c r="CH197" s="100"/>
      <c r="CI197" s="100"/>
      <c r="CJ197" s="100"/>
      <c r="CK197" s="94"/>
    </row>
    <row r="198" spans="1:89" s="85" customFormat="1" ht="25.5" hidden="1" outlineLevel="1">
      <c r="A198" s="462" t="s">
        <v>647</v>
      </c>
      <c r="B198" s="462" t="s">
        <v>648</v>
      </c>
      <c r="C198" s="462" t="s">
        <v>649</v>
      </c>
      <c r="D198" s="145" t="s">
        <v>370</v>
      </c>
      <c r="E198" s="462" t="s">
        <v>650</v>
      </c>
      <c r="F198" s="145" t="s">
        <v>77</v>
      </c>
      <c r="G198" s="145" t="s">
        <v>77</v>
      </c>
      <c r="H198" s="462" t="s">
        <v>613</v>
      </c>
      <c r="I198" s="463">
        <v>38448</v>
      </c>
      <c r="J198" s="464">
        <v>40435</v>
      </c>
      <c r="K198" s="463">
        <v>41322</v>
      </c>
      <c r="L198" s="145" t="s">
        <v>112</v>
      </c>
      <c r="M198" s="465"/>
      <c r="N198" s="145" t="s">
        <v>79</v>
      </c>
      <c r="O198" s="145" t="s">
        <v>80</v>
      </c>
      <c r="P198" s="145" t="s">
        <v>81</v>
      </c>
      <c r="Q198" s="462" t="s">
        <v>82</v>
      </c>
      <c r="R198" s="466"/>
      <c r="S198" s="145" t="s">
        <v>1221</v>
      </c>
      <c r="T198" s="462"/>
      <c r="U198" s="462" t="s">
        <v>61</v>
      </c>
      <c r="V198" s="145" t="s">
        <v>62</v>
      </c>
      <c r="W198" s="145" t="s">
        <v>252</v>
      </c>
      <c r="X198" s="145" t="s">
        <v>125</v>
      </c>
      <c r="Y198" s="145" t="s">
        <v>55</v>
      </c>
      <c r="Z198" s="145" t="s">
        <v>512</v>
      </c>
      <c r="AA198" s="145" t="s">
        <v>513</v>
      </c>
      <c r="AB198" s="462"/>
      <c r="AC198" s="145" t="s">
        <v>609</v>
      </c>
      <c r="AD198" s="462" t="s">
        <v>615</v>
      </c>
      <c r="AE198" s="462" t="s">
        <v>616</v>
      </c>
      <c r="AF198" s="462"/>
      <c r="AG198" s="551"/>
      <c r="AH198" s="462" t="s">
        <v>142</v>
      </c>
      <c r="AI198" s="462"/>
      <c r="AJ198" s="462"/>
      <c r="AK198" s="462">
        <v>506242611</v>
      </c>
      <c r="AL198" s="462"/>
      <c r="AM198" s="462" t="s">
        <v>617</v>
      </c>
      <c r="AN198" s="462" t="s">
        <v>618</v>
      </c>
      <c r="AO198" s="551">
        <v>3</v>
      </c>
      <c r="AP198" s="145" t="s">
        <v>72</v>
      </c>
      <c r="AQ198" s="145" t="s">
        <v>72</v>
      </c>
      <c r="AR198" s="462" t="s">
        <v>1732</v>
      </c>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c r="CD198" s="100"/>
      <c r="CE198" s="100"/>
      <c r="CF198" s="100"/>
      <c r="CG198" s="100"/>
      <c r="CH198" s="100"/>
      <c r="CI198" s="100"/>
      <c r="CJ198" s="100"/>
      <c r="CK198" s="94"/>
    </row>
    <row r="199" spans="1:89" s="85" customFormat="1" ht="47.25" customHeight="1" hidden="1" outlineLevel="1">
      <c r="A199" s="462" t="s">
        <v>651</v>
      </c>
      <c r="B199" s="462" t="s">
        <v>652</v>
      </c>
      <c r="C199" s="462" t="s">
        <v>653</v>
      </c>
      <c r="D199" s="145" t="s">
        <v>632</v>
      </c>
      <c r="E199" s="462" t="s">
        <v>654</v>
      </c>
      <c r="F199" s="145" t="s">
        <v>77</v>
      </c>
      <c r="G199" s="145" t="s">
        <v>77</v>
      </c>
      <c r="H199" s="462" t="s">
        <v>613</v>
      </c>
      <c r="I199" s="463">
        <v>41322</v>
      </c>
      <c r="J199" s="468">
        <v>41226</v>
      </c>
      <c r="K199" s="463">
        <v>41322</v>
      </c>
      <c r="L199" s="145" t="s">
        <v>112</v>
      </c>
      <c r="M199" s="465"/>
      <c r="N199" s="145" t="s">
        <v>79</v>
      </c>
      <c r="O199" s="145" t="s">
        <v>80</v>
      </c>
      <c r="P199" s="145" t="s">
        <v>81</v>
      </c>
      <c r="Q199" s="462" t="s">
        <v>82</v>
      </c>
      <c r="R199" s="466"/>
      <c r="S199" s="145" t="s">
        <v>235</v>
      </c>
      <c r="T199" s="462"/>
      <c r="U199" s="462" t="s">
        <v>61</v>
      </c>
      <c r="V199" s="145" t="s">
        <v>62</v>
      </c>
      <c r="W199" s="145" t="s">
        <v>105</v>
      </c>
      <c r="X199" s="145" t="s">
        <v>125</v>
      </c>
      <c r="Y199" s="145" t="s">
        <v>55</v>
      </c>
      <c r="Z199" s="145" t="s">
        <v>512</v>
      </c>
      <c r="AA199" s="145" t="s">
        <v>513</v>
      </c>
      <c r="AB199" s="462"/>
      <c r="AC199" s="145" t="s">
        <v>609</v>
      </c>
      <c r="AD199" s="462" t="s">
        <v>615</v>
      </c>
      <c r="AE199" s="462" t="s">
        <v>616</v>
      </c>
      <c r="AF199" s="462"/>
      <c r="AG199" s="551"/>
      <c r="AH199" s="462" t="s">
        <v>625</v>
      </c>
      <c r="AI199" s="462"/>
      <c r="AJ199" s="462"/>
      <c r="AK199" s="462">
        <v>506242611</v>
      </c>
      <c r="AL199" s="462"/>
      <c r="AM199" s="462" t="s">
        <v>617</v>
      </c>
      <c r="AN199" s="462" t="s">
        <v>618</v>
      </c>
      <c r="AO199" s="551">
        <v>11</v>
      </c>
      <c r="AP199" s="145" t="s">
        <v>72</v>
      </c>
      <c r="AQ199" s="145" t="s">
        <v>72</v>
      </c>
      <c r="AR199" s="462"/>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c r="CD199" s="100"/>
      <c r="CE199" s="100"/>
      <c r="CF199" s="100"/>
      <c r="CG199" s="100"/>
      <c r="CH199" s="100"/>
      <c r="CI199" s="100"/>
      <c r="CJ199" s="100"/>
      <c r="CK199" s="94"/>
    </row>
    <row r="200" spans="1:89" s="85" customFormat="1" ht="39.75" customHeight="1" hidden="1" outlineLevel="1">
      <c r="A200" s="462" t="s">
        <v>655</v>
      </c>
      <c r="B200" s="462" t="s">
        <v>656</v>
      </c>
      <c r="C200" s="462" t="s">
        <v>657</v>
      </c>
      <c r="D200" s="145" t="s">
        <v>632</v>
      </c>
      <c r="E200" s="462" t="s">
        <v>658</v>
      </c>
      <c r="F200" s="145" t="s">
        <v>77</v>
      </c>
      <c r="G200" s="145" t="s">
        <v>77</v>
      </c>
      <c r="H200" s="462" t="s">
        <v>613</v>
      </c>
      <c r="I200" s="463">
        <v>41322</v>
      </c>
      <c r="J200" s="468">
        <v>41315</v>
      </c>
      <c r="K200" s="463">
        <v>41322</v>
      </c>
      <c r="L200" s="145" t="s">
        <v>362</v>
      </c>
      <c r="M200" s="465"/>
      <c r="N200" s="145" t="s">
        <v>79</v>
      </c>
      <c r="O200" s="145" t="s">
        <v>80</v>
      </c>
      <c r="P200" s="145" t="s">
        <v>659</v>
      </c>
      <c r="Q200" s="462" t="s">
        <v>660</v>
      </c>
      <c r="R200" s="466"/>
      <c r="S200" s="469" t="s">
        <v>65</v>
      </c>
      <c r="T200" s="462"/>
      <c r="U200" s="462" t="s">
        <v>61</v>
      </c>
      <c r="V200" s="145" t="s">
        <v>62</v>
      </c>
      <c r="W200" s="145" t="s">
        <v>105</v>
      </c>
      <c r="X200" s="145" t="s">
        <v>125</v>
      </c>
      <c r="Y200" s="145" t="s">
        <v>55</v>
      </c>
      <c r="Z200" s="145" t="s">
        <v>512</v>
      </c>
      <c r="AA200" s="145" t="s">
        <v>513</v>
      </c>
      <c r="AB200" s="462"/>
      <c r="AC200" s="145" t="s">
        <v>609</v>
      </c>
      <c r="AD200" s="462" t="s">
        <v>615</v>
      </c>
      <c r="AE200" s="462" t="s">
        <v>616</v>
      </c>
      <c r="AF200" s="462"/>
      <c r="AG200" s="551"/>
      <c r="AH200" s="462" t="s">
        <v>625</v>
      </c>
      <c r="AI200" s="462"/>
      <c r="AJ200" s="462"/>
      <c r="AK200" s="462">
        <v>506242611</v>
      </c>
      <c r="AL200" s="462"/>
      <c r="AM200" s="462" t="s">
        <v>617</v>
      </c>
      <c r="AN200" s="462" t="s">
        <v>618</v>
      </c>
      <c r="AO200" s="551">
        <v>11</v>
      </c>
      <c r="AP200" s="145" t="s">
        <v>72</v>
      </c>
      <c r="AQ200" s="145" t="s">
        <v>72</v>
      </c>
      <c r="AR200" s="462"/>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c r="CD200" s="100"/>
      <c r="CE200" s="100"/>
      <c r="CF200" s="100"/>
      <c r="CG200" s="100"/>
      <c r="CH200" s="100"/>
      <c r="CI200" s="100"/>
      <c r="CJ200" s="100"/>
      <c r="CK200" s="94"/>
    </row>
    <row r="201" spans="1:89" s="85" customFormat="1" ht="25.5" hidden="1" outlineLevel="1">
      <c r="A201" s="462" t="s">
        <v>661</v>
      </c>
      <c r="B201" s="462" t="s">
        <v>662</v>
      </c>
      <c r="C201" s="462" t="s">
        <v>663</v>
      </c>
      <c r="D201" s="145" t="s">
        <v>632</v>
      </c>
      <c r="E201" s="462" t="s">
        <v>664</v>
      </c>
      <c r="F201" s="145" t="s">
        <v>77</v>
      </c>
      <c r="G201" s="145" t="s">
        <v>77</v>
      </c>
      <c r="H201" s="462" t="s">
        <v>613</v>
      </c>
      <c r="I201" s="463">
        <v>41322</v>
      </c>
      <c r="J201" s="468">
        <v>41305</v>
      </c>
      <c r="K201" s="463">
        <v>41322</v>
      </c>
      <c r="L201" s="145" t="s">
        <v>112</v>
      </c>
      <c r="M201" s="465"/>
      <c r="N201" s="145" t="s">
        <v>79</v>
      </c>
      <c r="O201" s="145" t="s">
        <v>80</v>
      </c>
      <c r="P201" s="145" t="s">
        <v>59</v>
      </c>
      <c r="Q201" s="462" t="s">
        <v>660</v>
      </c>
      <c r="R201" s="466"/>
      <c r="S201" s="145" t="s">
        <v>235</v>
      </c>
      <c r="T201" s="462"/>
      <c r="U201" s="462" t="s">
        <v>61</v>
      </c>
      <c r="V201" s="145" t="s">
        <v>62</v>
      </c>
      <c r="W201" s="145" t="s">
        <v>105</v>
      </c>
      <c r="X201" s="145" t="s">
        <v>125</v>
      </c>
      <c r="Y201" s="145" t="s">
        <v>55</v>
      </c>
      <c r="Z201" s="145" t="s">
        <v>512</v>
      </c>
      <c r="AA201" s="145" t="s">
        <v>513</v>
      </c>
      <c r="AB201" s="462"/>
      <c r="AC201" s="145" t="s">
        <v>609</v>
      </c>
      <c r="AD201" s="462" t="s">
        <v>615</v>
      </c>
      <c r="AE201" s="462" t="s">
        <v>616</v>
      </c>
      <c r="AF201" s="462"/>
      <c r="AG201" s="551"/>
      <c r="AH201" s="462" t="s">
        <v>625</v>
      </c>
      <c r="AI201" s="462"/>
      <c r="AJ201" s="462"/>
      <c r="AK201" s="462">
        <v>506242611</v>
      </c>
      <c r="AL201" s="462"/>
      <c r="AM201" s="462" t="s">
        <v>617</v>
      </c>
      <c r="AN201" s="462" t="s">
        <v>618</v>
      </c>
      <c r="AO201" s="551">
        <v>11</v>
      </c>
      <c r="AP201" s="145" t="s">
        <v>72</v>
      </c>
      <c r="AQ201" s="145" t="s">
        <v>72</v>
      </c>
      <c r="AR201" s="462"/>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c r="BS201" s="100"/>
      <c r="BT201" s="100"/>
      <c r="BU201" s="100"/>
      <c r="BV201" s="100"/>
      <c r="BW201" s="100"/>
      <c r="BX201" s="100"/>
      <c r="BY201" s="100"/>
      <c r="BZ201" s="100"/>
      <c r="CA201" s="100"/>
      <c r="CB201" s="100"/>
      <c r="CC201" s="100"/>
      <c r="CD201" s="100"/>
      <c r="CE201" s="100"/>
      <c r="CF201" s="100"/>
      <c r="CG201" s="100"/>
      <c r="CH201" s="100"/>
      <c r="CI201" s="100"/>
      <c r="CJ201" s="100"/>
      <c r="CK201" s="94"/>
    </row>
    <row r="202" spans="1:89" s="85" customFormat="1" ht="25.5" hidden="1" outlineLevel="1">
      <c r="A202" s="462" t="s">
        <v>665</v>
      </c>
      <c r="B202" s="462" t="s">
        <v>1733</v>
      </c>
      <c r="C202" s="462" t="s">
        <v>666</v>
      </c>
      <c r="D202" s="145" t="s">
        <v>632</v>
      </c>
      <c r="E202" s="462" t="s">
        <v>658</v>
      </c>
      <c r="F202" s="145" t="s">
        <v>77</v>
      </c>
      <c r="G202" s="145" t="s">
        <v>77</v>
      </c>
      <c r="H202" s="462" t="s">
        <v>613</v>
      </c>
      <c r="I202" s="463">
        <v>41322</v>
      </c>
      <c r="J202" s="468">
        <v>40770</v>
      </c>
      <c r="K202" s="463">
        <v>41322</v>
      </c>
      <c r="L202" s="145" t="s">
        <v>112</v>
      </c>
      <c r="M202" s="465"/>
      <c r="N202" s="145" t="s">
        <v>79</v>
      </c>
      <c r="O202" s="145" t="s">
        <v>80</v>
      </c>
      <c r="P202" s="145" t="s">
        <v>81</v>
      </c>
      <c r="Q202" s="462" t="s">
        <v>82</v>
      </c>
      <c r="R202" s="466"/>
      <c r="S202" s="145" t="s">
        <v>235</v>
      </c>
      <c r="T202" s="462"/>
      <c r="U202" s="462" t="s">
        <v>61</v>
      </c>
      <c r="V202" s="145" t="s">
        <v>62</v>
      </c>
      <c r="W202" s="145" t="s">
        <v>105</v>
      </c>
      <c r="X202" s="145" t="s">
        <v>125</v>
      </c>
      <c r="Y202" s="145" t="s">
        <v>55</v>
      </c>
      <c r="Z202" s="145" t="s">
        <v>512</v>
      </c>
      <c r="AA202" s="145" t="s">
        <v>513</v>
      </c>
      <c r="AB202" s="462"/>
      <c r="AC202" s="145" t="s">
        <v>609</v>
      </c>
      <c r="AD202" s="462" t="s">
        <v>615</v>
      </c>
      <c r="AE202" s="462" t="s">
        <v>616</v>
      </c>
      <c r="AF202" s="462"/>
      <c r="AG202" s="551"/>
      <c r="AH202" s="462" t="s">
        <v>625</v>
      </c>
      <c r="AI202" s="462"/>
      <c r="AJ202" s="462"/>
      <c r="AK202" s="462">
        <v>506242611</v>
      </c>
      <c r="AL202" s="462"/>
      <c r="AM202" s="462" t="s">
        <v>617</v>
      </c>
      <c r="AN202" s="462" t="s">
        <v>618</v>
      </c>
      <c r="AO202" s="551">
        <v>11</v>
      </c>
      <c r="AP202" s="145" t="s">
        <v>72</v>
      </c>
      <c r="AQ202" s="145" t="s">
        <v>72</v>
      </c>
      <c r="AR202" s="462"/>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c r="BS202" s="100"/>
      <c r="BT202" s="100"/>
      <c r="BU202" s="100"/>
      <c r="BV202" s="100"/>
      <c r="BW202" s="100"/>
      <c r="BX202" s="100"/>
      <c r="BY202" s="100"/>
      <c r="BZ202" s="100"/>
      <c r="CA202" s="100"/>
      <c r="CB202" s="100"/>
      <c r="CC202" s="100"/>
      <c r="CD202" s="100"/>
      <c r="CE202" s="100"/>
      <c r="CF202" s="100"/>
      <c r="CG202" s="100"/>
      <c r="CH202" s="100"/>
      <c r="CI202" s="100"/>
      <c r="CJ202" s="100"/>
      <c r="CK202" s="94"/>
    </row>
    <row r="203" spans="1:89" s="85" customFormat="1" ht="25.5" hidden="1" outlineLevel="1">
      <c r="A203" s="462" t="s">
        <v>667</v>
      </c>
      <c r="B203" s="462" t="s">
        <v>1734</v>
      </c>
      <c r="C203" s="462" t="s">
        <v>668</v>
      </c>
      <c r="D203" s="145" t="s">
        <v>632</v>
      </c>
      <c r="E203" s="462" t="s">
        <v>658</v>
      </c>
      <c r="F203" s="145" t="s">
        <v>77</v>
      </c>
      <c r="G203" s="145" t="s">
        <v>77</v>
      </c>
      <c r="H203" s="462" t="s">
        <v>613</v>
      </c>
      <c r="I203" s="463">
        <v>41322</v>
      </c>
      <c r="J203" s="468">
        <v>40435</v>
      </c>
      <c r="K203" s="463">
        <v>41322</v>
      </c>
      <c r="L203" s="145" t="s">
        <v>112</v>
      </c>
      <c r="M203" s="465"/>
      <c r="N203" s="145" t="s">
        <v>79</v>
      </c>
      <c r="O203" s="145" t="s">
        <v>80</v>
      </c>
      <c r="P203" s="145" t="s">
        <v>81</v>
      </c>
      <c r="Q203" s="462" t="s">
        <v>82</v>
      </c>
      <c r="R203" s="466"/>
      <c r="S203" s="145" t="s">
        <v>235</v>
      </c>
      <c r="T203" s="462"/>
      <c r="U203" s="462" t="s">
        <v>61</v>
      </c>
      <c r="V203" s="145" t="s">
        <v>62</v>
      </c>
      <c r="W203" s="145" t="s">
        <v>105</v>
      </c>
      <c r="X203" s="145" t="s">
        <v>125</v>
      </c>
      <c r="Y203" s="145" t="s">
        <v>55</v>
      </c>
      <c r="Z203" s="145" t="s">
        <v>512</v>
      </c>
      <c r="AA203" s="145" t="s">
        <v>513</v>
      </c>
      <c r="AB203" s="462"/>
      <c r="AC203" s="145" t="s">
        <v>609</v>
      </c>
      <c r="AD203" s="462" t="s">
        <v>615</v>
      </c>
      <c r="AE203" s="462" t="s">
        <v>616</v>
      </c>
      <c r="AF203" s="462"/>
      <c r="AG203" s="551"/>
      <c r="AH203" s="462" t="s">
        <v>625</v>
      </c>
      <c r="AI203" s="462"/>
      <c r="AJ203" s="462"/>
      <c r="AK203" s="462">
        <v>506242611</v>
      </c>
      <c r="AL203" s="462"/>
      <c r="AM203" s="462" t="s">
        <v>617</v>
      </c>
      <c r="AN203" s="462" t="s">
        <v>618</v>
      </c>
      <c r="AO203" s="551">
        <v>11</v>
      </c>
      <c r="AP203" s="145" t="s">
        <v>72</v>
      </c>
      <c r="AQ203" s="145" t="s">
        <v>72</v>
      </c>
      <c r="AR203" s="462"/>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c r="BS203" s="100"/>
      <c r="BT203" s="100"/>
      <c r="BU203" s="100"/>
      <c r="BV203" s="100"/>
      <c r="BW203" s="100"/>
      <c r="BX203" s="100"/>
      <c r="BY203" s="100"/>
      <c r="BZ203" s="100"/>
      <c r="CA203" s="100"/>
      <c r="CB203" s="100"/>
      <c r="CC203" s="100"/>
      <c r="CD203" s="100"/>
      <c r="CE203" s="100"/>
      <c r="CF203" s="100"/>
      <c r="CG203" s="100"/>
      <c r="CH203" s="100"/>
      <c r="CI203" s="100"/>
      <c r="CJ203" s="100"/>
      <c r="CK203" s="94"/>
    </row>
    <row r="204" spans="1:89" s="85" customFormat="1" ht="25.5" hidden="1" outlineLevel="1">
      <c r="A204" s="462" t="s">
        <v>669</v>
      </c>
      <c r="B204" s="462" t="s">
        <v>670</v>
      </c>
      <c r="C204" s="462" t="s">
        <v>671</v>
      </c>
      <c r="D204" s="145" t="s">
        <v>632</v>
      </c>
      <c r="E204" s="462" t="s">
        <v>672</v>
      </c>
      <c r="F204" s="145" t="s">
        <v>77</v>
      </c>
      <c r="G204" s="145" t="s">
        <v>77</v>
      </c>
      <c r="H204" s="462" t="s">
        <v>613</v>
      </c>
      <c r="I204" s="463">
        <v>41322</v>
      </c>
      <c r="J204" s="468">
        <v>41231</v>
      </c>
      <c r="K204" s="463">
        <v>41322</v>
      </c>
      <c r="L204" s="145" t="s">
        <v>55</v>
      </c>
      <c r="M204" s="465"/>
      <c r="N204" s="145" t="s">
        <v>79</v>
      </c>
      <c r="O204" s="145" t="s">
        <v>80</v>
      </c>
      <c r="P204" s="145" t="s">
        <v>81</v>
      </c>
      <c r="Q204" s="462" t="s">
        <v>82</v>
      </c>
      <c r="R204" s="466"/>
      <c r="S204" s="145" t="s">
        <v>235</v>
      </c>
      <c r="T204" s="462"/>
      <c r="U204" s="462" t="s">
        <v>61</v>
      </c>
      <c r="V204" s="145" t="s">
        <v>62</v>
      </c>
      <c r="W204" s="145" t="s">
        <v>105</v>
      </c>
      <c r="X204" s="145" t="s">
        <v>125</v>
      </c>
      <c r="Y204" s="145" t="s">
        <v>55</v>
      </c>
      <c r="Z204" s="145" t="s">
        <v>512</v>
      </c>
      <c r="AA204" s="145" t="s">
        <v>513</v>
      </c>
      <c r="AB204" s="462"/>
      <c r="AC204" s="145" t="s">
        <v>609</v>
      </c>
      <c r="AD204" s="462" t="s">
        <v>615</v>
      </c>
      <c r="AE204" s="462" t="s">
        <v>616</v>
      </c>
      <c r="AF204" s="462"/>
      <c r="AG204" s="551"/>
      <c r="AH204" s="462" t="s">
        <v>625</v>
      </c>
      <c r="AI204" s="462"/>
      <c r="AJ204" s="462"/>
      <c r="AK204" s="462">
        <v>506242611</v>
      </c>
      <c r="AL204" s="462"/>
      <c r="AM204" s="462" t="s">
        <v>617</v>
      </c>
      <c r="AN204" s="462" t="s">
        <v>618</v>
      </c>
      <c r="AO204" s="551">
        <v>11</v>
      </c>
      <c r="AP204" s="145" t="s">
        <v>72</v>
      </c>
      <c r="AQ204" s="145" t="s">
        <v>72</v>
      </c>
      <c r="AR204" s="462"/>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c r="CD204" s="100"/>
      <c r="CE204" s="100"/>
      <c r="CF204" s="100"/>
      <c r="CG204" s="100"/>
      <c r="CH204" s="100"/>
      <c r="CI204" s="100"/>
      <c r="CJ204" s="100"/>
      <c r="CK204" s="94"/>
    </row>
    <row r="205" spans="1:89" s="85" customFormat="1" ht="14.25" collapsed="1">
      <c r="A205" s="641" t="s">
        <v>674</v>
      </c>
      <c r="B205" s="641"/>
      <c r="C205" s="641"/>
      <c r="D205" s="641"/>
      <c r="E205" s="641"/>
      <c r="F205" s="641"/>
      <c r="G205" s="641"/>
      <c r="H205" s="608" t="s">
        <v>1260</v>
      </c>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c r="AF205" s="608"/>
      <c r="AG205" s="608"/>
      <c r="AH205" s="608"/>
      <c r="AI205" s="608"/>
      <c r="AJ205" s="608"/>
      <c r="AK205" s="608"/>
      <c r="AL205" s="608"/>
      <c r="AM205" s="608"/>
      <c r="AN205" s="608"/>
      <c r="AO205" s="608"/>
      <c r="AP205" s="608"/>
      <c r="AQ205" s="608"/>
      <c r="AR205" s="608"/>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c r="BS205" s="100"/>
      <c r="BT205" s="100"/>
      <c r="BU205" s="100"/>
      <c r="BV205" s="100"/>
      <c r="BW205" s="100"/>
      <c r="BX205" s="100"/>
      <c r="BY205" s="100"/>
      <c r="BZ205" s="100"/>
      <c r="CA205" s="100"/>
      <c r="CB205" s="100"/>
      <c r="CC205" s="100"/>
      <c r="CD205" s="100"/>
      <c r="CE205" s="100"/>
      <c r="CF205" s="100"/>
      <c r="CG205" s="100"/>
      <c r="CH205" s="100"/>
      <c r="CI205" s="100"/>
      <c r="CJ205" s="100"/>
      <c r="CK205" s="94"/>
    </row>
    <row r="206" spans="1:89" s="233" customFormat="1" ht="48.75" customHeight="1" hidden="1" outlineLevel="1">
      <c r="A206" s="380" t="s">
        <v>1650</v>
      </c>
      <c r="B206" s="372" t="s">
        <v>675</v>
      </c>
      <c r="C206" s="380" t="s">
        <v>676</v>
      </c>
      <c r="D206" s="372" t="s">
        <v>677</v>
      </c>
      <c r="E206" s="372" t="s">
        <v>678</v>
      </c>
      <c r="F206" s="372" t="s">
        <v>77</v>
      </c>
      <c r="G206" s="372" t="s">
        <v>77</v>
      </c>
      <c r="H206" s="372" t="s">
        <v>679</v>
      </c>
      <c r="I206" s="393">
        <v>41320</v>
      </c>
      <c r="J206" s="394">
        <v>41821</v>
      </c>
      <c r="K206" s="375">
        <v>41334</v>
      </c>
      <c r="L206" s="372" t="s">
        <v>1145</v>
      </c>
      <c r="M206" s="372"/>
      <c r="N206" s="372" t="s">
        <v>79</v>
      </c>
      <c r="O206" s="372" t="s">
        <v>80</v>
      </c>
      <c r="P206" s="372" t="s">
        <v>59</v>
      </c>
      <c r="Q206" s="372" t="s">
        <v>680</v>
      </c>
      <c r="R206" s="395" t="s">
        <v>1400</v>
      </c>
      <c r="S206" s="372" t="s">
        <v>65</v>
      </c>
      <c r="T206" s="372"/>
      <c r="U206" s="372"/>
      <c r="V206" s="372" t="s">
        <v>62</v>
      </c>
      <c r="W206" s="372" t="s">
        <v>63</v>
      </c>
      <c r="X206" s="372" t="s">
        <v>125</v>
      </c>
      <c r="Y206" s="372" t="s">
        <v>82</v>
      </c>
      <c r="Z206" s="372" t="s">
        <v>512</v>
      </c>
      <c r="AA206" s="372" t="s">
        <v>482</v>
      </c>
      <c r="AB206" s="372"/>
      <c r="AC206" s="372" t="s">
        <v>674</v>
      </c>
      <c r="AD206" s="377" t="s">
        <v>1401</v>
      </c>
      <c r="AE206" s="377" t="s">
        <v>1402</v>
      </c>
      <c r="AF206" s="377" t="s">
        <v>1403</v>
      </c>
      <c r="AG206" s="574">
        <v>30</v>
      </c>
      <c r="AH206" s="377" t="s">
        <v>1404</v>
      </c>
      <c r="AI206" s="377">
        <v>50200</v>
      </c>
      <c r="AJ206" s="377">
        <v>30</v>
      </c>
      <c r="AK206" s="380" t="s">
        <v>1405</v>
      </c>
      <c r="AL206" s="377" t="s">
        <v>1406</v>
      </c>
      <c r="AM206" s="317" t="s">
        <v>1407</v>
      </c>
      <c r="AN206" s="377"/>
      <c r="AO206" s="552">
        <v>12</v>
      </c>
      <c r="AP206" s="372" t="s">
        <v>72</v>
      </c>
      <c r="AQ206" s="372" t="s">
        <v>72</v>
      </c>
      <c r="AR206" s="372"/>
      <c r="AS206" s="237"/>
      <c r="AT206" s="237"/>
      <c r="AU206" s="237"/>
      <c r="AV206" s="237"/>
      <c r="AW206" s="237"/>
      <c r="AX206" s="237"/>
      <c r="AY206" s="237"/>
      <c r="AZ206" s="237"/>
      <c r="BA206" s="237"/>
      <c r="BB206" s="237"/>
      <c r="BC206" s="237"/>
      <c r="BD206" s="237"/>
      <c r="BE206" s="237"/>
      <c r="BF206" s="237"/>
      <c r="BG206" s="237"/>
      <c r="BH206" s="237"/>
      <c r="BI206" s="237"/>
      <c r="BJ206" s="237"/>
      <c r="BK206" s="237"/>
      <c r="BL206" s="237"/>
      <c r="BM206" s="237"/>
      <c r="BN206" s="237"/>
      <c r="BO206" s="237"/>
      <c r="BP206" s="237"/>
      <c r="BQ206" s="237"/>
      <c r="BR206" s="237"/>
      <c r="BS206" s="237"/>
      <c r="BT206" s="237"/>
      <c r="BU206" s="237"/>
      <c r="BV206" s="237"/>
      <c r="BW206" s="237"/>
      <c r="BX206" s="237"/>
      <c r="BY206" s="237"/>
      <c r="BZ206" s="237"/>
      <c r="CA206" s="237"/>
      <c r="CB206" s="237"/>
      <c r="CC206" s="237"/>
      <c r="CD206" s="237"/>
      <c r="CE206" s="237"/>
      <c r="CF206" s="237"/>
      <c r="CG206" s="237"/>
      <c r="CH206" s="237"/>
      <c r="CI206" s="237"/>
      <c r="CJ206" s="237"/>
      <c r="CK206" s="236"/>
    </row>
    <row r="207" spans="1:89" s="312" customFormat="1" ht="42" customHeight="1" hidden="1" outlineLevel="1">
      <c r="A207" s="303" t="s">
        <v>681</v>
      </c>
      <c r="B207" s="145" t="s">
        <v>682</v>
      </c>
      <c r="C207" s="303" t="s">
        <v>683</v>
      </c>
      <c r="D207" s="145" t="s">
        <v>677</v>
      </c>
      <c r="E207" s="145" t="s">
        <v>684</v>
      </c>
      <c r="F207" s="145" t="s">
        <v>77</v>
      </c>
      <c r="G207" s="145" t="s">
        <v>77</v>
      </c>
      <c r="H207" s="145" t="s">
        <v>679</v>
      </c>
      <c r="I207" s="304">
        <v>41320</v>
      </c>
      <c r="J207" s="305">
        <v>41204</v>
      </c>
      <c r="K207" s="306">
        <v>41334</v>
      </c>
      <c r="L207" s="145" t="s">
        <v>306</v>
      </c>
      <c r="M207" s="145"/>
      <c r="N207" s="145" t="s">
        <v>79</v>
      </c>
      <c r="O207" s="145" t="s">
        <v>80</v>
      </c>
      <c r="P207" s="145" t="s">
        <v>59</v>
      </c>
      <c r="Q207" s="145" t="s">
        <v>685</v>
      </c>
      <c r="R207" s="307" t="s">
        <v>1400</v>
      </c>
      <c r="S207" s="145" t="s">
        <v>65</v>
      </c>
      <c r="T207" s="145"/>
      <c r="U207" s="145"/>
      <c r="V207" s="145" t="s">
        <v>62</v>
      </c>
      <c r="W207" s="145" t="s">
        <v>63</v>
      </c>
      <c r="X207" s="145" t="s">
        <v>125</v>
      </c>
      <c r="Y207" s="145" t="s">
        <v>82</v>
      </c>
      <c r="Z207" s="145" t="s">
        <v>512</v>
      </c>
      <c r="AA207" s="145" t="s">
        <v>482</v>
      </c>
      <c r="AB207" s="145"/>
      <c r="AC207" s="145" t="s">
        <v>674</v>
      </c>
      <c r="AD207" s="308" t="s">
        <v>1401</v>
      </c>
      <c r="AE207" s="308" t="s">
        <v>1402</v>
      </c>
      <c r="AF207" s="308" t="s">
        <v>1403</v>
      </c>
      <c r="AG207" s="575">
        <v>30</v>
      </c>
      <c r="AH207" s="308" t="s">
        <v>1404</v>
      </c>
      <c r="AI207" s="308">
        <v>50200</v>
      </c>
      <c r="AJ207" s="308">
        <v>30</v>
      </c>
      <c r="AK207" s="303" t="s">
        <v>1405</v>
      </c>
      <c r="AL207" s="308" t="s">
        <v>1406</v>
      </c>
      <c r="AM207" s="309" t="s">
        <v>1407</v>
      </c>
      <c r="AN207" s="145"/>
      <c r="AO207" s="553">
        <v>11</v>
      </c>
      <c r="AP207" s="145" t="s">
        <v>72</v>
      </c>
      <c r="AQ207" s="145" t="s">
        <v>72</v>
      </c>
      <c r="AR207" s="145"/>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1"/>
    </row>
    <row r="208" spans="1:89" s="312" customFormat="1" ht="25.5" hidden="1" outlineLevel="1">
      <c r="A208" s="303" t="s">
        <v>2153</v>
      </c>
      <c r="B208" s="145" t="s">
        <v>686</v>
      </c>
      <c r="C208" s="303" t="s">
        <v>687</v>
      </c>
      <c r="D208" s="145" t="s">
        <v>677</v>
      </c>
      <c r="E208" s="145" t="s">
        <v>688</v>
      </c>
      <c r="F208" s="145" t="s">
        <v>77</v>
      </c>
      <c r="G208" s="145" t="s">
        <v>77</v>
      </c>
      <c r="H208" s="145" t="s">
        <v>1408</v>
      </c>
      <c r="I208" s="304">
        <v>41320</v>
      </c>
      <c r="J208" s="305">
        <v>41305</v>
      </c>
      <c r="K208" s="306">
        <v>41334</v>
      </c>
      <c r="L208" s="145" t="s">
        <v>78</v>
      </c>
      <c r="M208" s="145"/>
      <c r="N208" s="145" t="s">
        <v>79</v>
      </c>
      <c r="O208" s="145" t="s">
        <v>80</v>
      </c>
      <c r="P208" s="145" t="s">
        <v>59</v>
      </c>
      <c r="Q208" s="145" t="s">
        <v>689</v>
      </c>
      <c r="R208" s="145"/>
      <c r="S208" s="145" t="s">
        <v>65</v>
      </c>
      <c r="T208" s="145"/>
      <c r="U208" s="145"/>
      <c r="V208" s="145" t="s">
        <v>62</v>
      </c>
      <c r="W208" s="145" t="s">
        <v>63</v>
      </c>
      <c r="X208" s="145" t="s">
        <v>125</v>
      </c>
      <c r="Y208" s="145" t="s">
        <v>82</v>
      </c>
      <c r="Z208" s="145" t="s">
        <v>512</v>
      </c>
      <c r="AA208" s="145" t="s">
        <v>482</v>
      </c>
      <c r="AB208" s="145"/>
      <c r="AC208" s="145" t="s">
        <v>674</v>
      </c>
      <c r="AD208" s="308" t="s">
        <v>1401</v>
      </c>
      <c r="AE208" s="308" t="s">
        <v>1402</v>
      </c>
      <c r="AF208" s="308" t="s">
        <v>1403</v>
      </c>
      <c r="AG208" s="575">
        <v>30</v>
      </c>
      <c r="AH208" s="308" t="s">
        <v>1404</v>
      </c>
      <c r="AI208" s="308">
        <v>50200</v>
      </c>
      <c r="AJ208" s="308">
        <v>30</v>
      </c>
      <c r="AK208" s="303" t="s">
        <v>1405</v>
      </c>
      <c r="AL208" s="308" t="s">
        <v>1406</v>
      </c>
      <c r="AM208" s="309" t="s">
        <v>1407</v>
      </c>
      <c r="AN208" s="145"/>
      <c r="AO208" s="553">
        <v>11</v>
      </c>
      <c r="AP208" s="145" t="s">
        <v>72</v>
      </c>
      <c r="AQ208" s="145" t="s">
        <v>72</v>
      </c>
      <c r="AR208" s="145"/>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1"/>
    </row>
    <row r="209" spans="1:89" s="312" customFormat="1" ht="25.5" hidden="1" outlineLevel="1">
      <c r="A209" s="303" t="s">
        <v>690</v>
      </c>
      <c r="B209" s="151"/>
      <c r="C209" s="303" t="s">
        <v>691</v>
      </c>
      <c r="D209" s="145" t="s">
        <v>677</v>
      </c>
      <c r="E209" s="145" t="s">
        <v>688</v>
      </c>
      <c r="F209" s="145" t="s">
        <v>77</v>
      </c>
      <c r="G209" s="145" t="s">
        <v>77</v>
      </c>
      <c r="H209" s="145" t="s">
        <v>1408</v>
      </c>
      <c r="I209" s="304">
        <v>41320</v>
      </c>
      <c r="J209" s="305">
        <v>41305</v>
      </c>
      <c r="K209" s="306">
        <v>41334</v>
      </c>
      <c r="L209" s="145" t="s">
        <v>78</v>
      </c>
      <c r="M209" s="145"/>
      <c r="N209" s="145" t="s">
        <v>79</v>
      </c>
      <c r="O209" s="145" t="s">
        <v>80</v>
      </c>
      <c r="P209" s="145" t="s">
        <v>59</v>
      </c>
      <c r="Q209" s="145" t="s">
        <v>689</v>
      </c>
      <c r="R209" s="145"/>
      <c r="S209" s="145" t="s">
        <v>65</v>
      </c>
      <c r="T209" s="145"/>
      <c r="U209" s="145"/>
      <c r="V209" s="145" t="s">
        <v>62</v>
      </c>
      <c r="W209" s="145" t="s">
        <v>63</v>
      </c>
      <c r="X209" s="145" t="s">
        <v>125</v>
      </c>
      <c r="Y209" s="145" t="s">
        <v>82</v>
      </c>
      <c r="Z209" s="145" t="s">
        <v>512</v>
      </c>
      <c r="AA209" s="145" t="s">
        <v>482</v>
      </c>
      <c r="AB209" s="145"/>
      <c r="AC209" s="145" t="s">
        <v>674</v>
      </c>
      <c r="AD209" s="308" t="s">
        <v>1401</v>
      </c>
      <c r="AE209" s="308" t="s">
        <v>1402</v>
      </c>
      <c r="AF209" s="308" t="s">
        <v>1403</v>
      </c>
      <c r="AG209" s="575">
        <v>30</v>
      </c>
      <c r="AH209" s="308" t="s">
        <v>1404</v>
      </c>
      <c r="AI209" s="308">
        <v>50200</v>
      </c>
      <c r="AJ209" s="308">
        <v>30</v>
      </c>
      <c r="AK209" s="303" t="s">
        <v>1405</v>
      </c>
      <c r="AL209" s="308" t="s">
        <v>1406</v>
      </c>
      <c r="AM209" s="309" t="s">
        <v>1407</v>
      </c>
      <c r="AN209" s="145"/>
      <c r="AO209" s="553">
        <v>11</v>
      </c>
      <c r="AP209" s="145" t="s">
        <v>72</v>
      </c>
      <c r="AQ209" s="145" t="s">
        <v>72</v>
      </c>
      <c r="AR209" s="145"/>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1"/>
    </row>
    <row r="210" spans="1:89" s="312" customFormat="1" ht="25.5" hidden="1" outlineLevel="1">
      <c r="A210" s="303" t="s">
        <v>2154</v>
      </c>
      <c r="B210" s="145" t="s">
        <v>692</v>
      </c>
      <c r="C210" s="303" t="s">
        <v>693</v>
      </c>
      <c r="D210" s="145" t="s">
        <v>677</v>
      </c>
      <c r="E210" s="145" t="s">
        <v>694</v>
      </c>
      <c r="F210" s="145" t="s">
        <v>77</v>
      </c>
      <c r="G210" s="145" t="s">
        <v>77</v>
      </c>
      <c r="H210" s="145" t="s">
        <v>1408</v>
      </c>
      <c r="I210" s="304">
        <v>41320</v>
      </c>
      <c r="J210" s="305">
        <v>41305</v>
      </c>
      <c r="K210" s="306">
        <v>41334</v>
      </c>
      <c r="L210" s="145" t="s">
        <v>78</v>
      </c>
      <c r="M210" s="145"/>
      <c r="N210" s="145" t="s">
        <v>79</v>
      </c>
      <c r="O210" s="145" t="s">
        <v>80</v>
      </c>
      <c r="P210" s="145" t="s">
        <v>59</v>
      </c>
      <c r="Q210" s="145" t="s">
        <v>689</v>
      </c>
      <c r="R210" s="145"/>
      <c r="S210" s="145" t="s">
        <v>65</v>
      </c>
      <c r="T210" s="145"/>
      <c r="U210" s="145"/>
      <c r="V210" s="145" t="s">
        <v>62</v>
      </c>
      <c r="W210" s="145" t="s">
        <v>63</v>
      </c>
      <c r="X210" s="145" t="s">
        <v>125</v>
      </c>
      <c r="Y210" s="145" t="s">
        <v>82</v>
      </c>
      <c r="Z210" s="145" t="s">
        <v>512</v>
      </c>
      <c r="AA210" s="145" t="s">
        <v>482</v>
      </c>
      <c r="AB210" s="145"/>
      <c r="AC210" s="145" t="s">
        <v>674</v>
      </c>
      <c r="AD210" s="308" t="s">
        <v>1401</v>
      </c>
      <c r="AE210" s="308" t="s">
        <v>1402</v>
      </c>
      <c r="AF210" s="308" t="s">
        <v>1403</v>
      </c>
      <c r="AG210" s="575">
        <v>30</v>
      </c>
      <c r="AH210" s="308" t="s">
        <v>1404</v>
      </c>
      <c r="AI210" s="308">
        <v>50200</v>
      </c>
      <c r="AJ210" s="308">
        <v>30</v>
      </c>
      <c r="AK210" s="303" t="s">
        <v>1405</v>
      </c>
      <c r="AL210" s="308" t="s">
        <v>1406</v>
      </c>
      <c r="AM210" s="309" t="s">
        <v>1407</v>
      </c>
      <c r="AN210" s="308"/>
      <c r="AO210" s="553">
        <v>11</v>
      </c>
      <c r="AP210" s="145" t="s">
        <v>72</v>
      </c>
      <c r="AQ210" s="145" t="s">
        <v>72</v>
      </c>
      <c r="AR210" s="145"/>
      <c r="AS210" s="310"/>
      <c r="AT210" s="310"/>
      <c r="AU210" s="310"/>
      <c r="AV210" s="310"/>
      <c r="AW210" s="310"/>
      <c r="AX210" s="310"/>
      <c r="AY210" s="310"/>
      <c r="AZ210" s="310"/>
      <c r="BA210" s="310"/>
      <c r="BB210" s="310"/>
      <c r="BC210" s="310"/>
      <c r="BD210" s="310"/>
      <c r="BE210" s="310"/>
      <c r="BF210" s="310"/>
      <c r="BG210" s="310"/>
      <c r="BH210" s="310"/>
      <c r="BI210" s="310"/>
      <c r="BJ210" s="310"/>
      <c r="BK210" s="310"/>
      <c r="BL210" s="310"/>
      <c r="BM210" s="310"/>
      <c r="BN210" s="310"/>
      <c r="BO210" s="310"/>
      <c r="BP210" s="310"/>
      <c r="BQ210" s="310"/>
      <c r="BR210" s="310"/>
      <c r="BS210" s="310"/>
      <c r="BT210" s="310"/>
      <c r="BU210" s="310"/>
      <c r="BV210" s="310"/>
      <c r="BW210" s="310"/>
      <c r="BX210" s="310"/>
      <c r="BY210" s="310"/>
      <c r="BZ210" s="310"/>
      <c r="CA210" s="310"/>
      <c r="CB210" s="310"/>
      <c r="CC210" s="310"/>
      <c r="CD210" s="310"/>
      <c r="CE210" s="310"/>
      <c r="CF210" s="310"/>
      <c r="CG210" s="310"/>
      <c r="CH210" s="310"/>
      <c r="CI210" s="310"/>
      <c r="CJ210" s="310"/>
      <c r="CK210" s="311"/>
    </row>
    <row r="211" spans="1:89" s="312" customFormat="1" ht="39" customHeight="1" hidden="1" outlineLevel="1">
      <c r="A211" s="303" t="s">
        <v>2156</v>
      </c>
      <c r="B211" s="145" t="s">
        <v>695</v>
      </c>
      <c r="C211" s="303" t="s">
        <v>696</v>
      </c>
      <c r="D211" s="145" t="s">
        <v>697</v>
      </c>
      <c r="E211" s="145" t="s">
        <v>698</v>
      </c>
      <c r="F211" s="145" t="s">
        <v>77</v>
      </c>
      <c r="G211" s="145" t="s">
        <v>77</v>
      </c>
      <c r="H211" s="145" t="s">
        <v>679</v>
      </c>
      <c r="I211" s="304">
        <v>41320</v>
      </c>
      <c r="J211" s="145" t="s">
        <v>699</v>
      </c>
      <c r="K211" s="306">
        <v>41334</v>
      </c>
      <c r="L211" s="145" t="s">
        <v>149</v>
      </c>
      <c r="M211" s="145"/>
      <c r="N211" s="145" t="s">
        <v>79</v>
      </c>
      <c r="O211" s="145" t="s">
        <v>80</v>
      </c>
      <c r="P211" s="145" t="s">
        <v>81</v>
      </c>
      <c r="Q211" s="145"/>
      <c r="R211" s="145"/>
      <c r="S211" s="145" t="s">
        <v>65</v>
      </c>
      <c r="T211" s="145"/>
      <c r="U211" s="145"/>
      <c r="V211" s="145" t="s">
        <v>62</v>
      </c>
      <c r="W211" s="145" t="s">
        <v>252</v>
      </c>
      <c r="X211" s="145" t="s">
        <v>125</v>
      </c>
      <c r="Y211" s="145" t="s">
        <v>82</v>
      </c>
      <c r="Z211" s="145" t="s">
        <v>512</v>
      </c>
      <c r="AA211" s="145" t="s">
        <v>482</v>
      </c>
      <c r="AB211" s="145"/>
      <c r="AC211" s="145" t="s">
        <v>674</v>
      </c>
      <c r="AD211" s="308" t="s">
        <v>1401</v>
      </c>
      <c r="AE211" s="308" t="s">
        <v>1402</v>
      </c>
      <c r="AF211" s="308" t="s">
        <v>1403</v>
      </c>
      <c r="AG211" s="575">
        <v>30</v>
      </c>
      <c r="AH211" s="308" t="s">
        <v>1404</v>
      </c>
      <c r="AI211" s="308">
        <v>50200</v>
      </c>
      <c r="AJ211" s="308">
        <v>30</v>
      </c>
      <c r="AK211" s="303" t="s">
        <v>1405</v>
      </c>
      <c r="AL211" s="308" t="s">
        <v>1406</v>
      </c>
      <c r="AM211" s="309" t="s">
        <v>1407</v>
      </c>
      <c r="AN211" s="145"/>
      <c r="AO211" s="553">
        <v>11</v>
      </c>
      <c r="AP211" s="145" t="s">
        <v>72</v>
      </c>
      <c r="AQ211" s="145" t="s">
        <v>72</v>
      </c>
      <c r="AR211" s="145"/>
      <c r="AS211" s="310"/>
      <c r="AT211" s="310"/>
      <c r="AU211" s="310"/>
      <c r="AV211" s="310"/>
      <c r="AW211" s="310"/>
      <c r="AX211" s="310"/>
      <c r="AY211" s="310"/>
      <c r="AZ211" s="310"/>
      <c r="BA211" s="310"/>
      <c r="BB211" s="310"/>
      <c r="BC211" s="310"/>
      <c r="BD211" s="310"/>
      <c r="BE211" s="310"/>
      <c r="BF211" s="310"/>
      <c r="BG211" s="310"/>
      <c r="BH211" s="310"/>
      <c r="BI211" s="310"/>
      <c r="BJ211" s="310"/>
      <c r="BK211" s="310"/>
      <c r="BL211" s="310"/>
      <c r="BM211" s="310"/>
      <c r="BN211" s="310"/>
      <c r="BO211" s="310"/>
      <c r="BP211" s="310"/>
      <c r="BQ211" s="310"/>
      <c r="BR211" s="310"/>
      <c r="BS211" s="310"/>
      <c r="BT211" s="310"/>
      <c r="BU211" s="310"/>
      <c r="BV211" s="310"/>
      <c r="BW211" s="310"/>
      <c r="BX211" s="310"/>
      <c r="BY211" s="310"/>
      <c r="BZ211" s="310"/>
      <c r="CA211" s="310"/>
      <c r="CB211" s="310"/>
      <c r="CC211" s="310"/>
      <c r="CD211" s="310"/>
      <c r="CE211" s="310"/>
      <c r="CF211" s="310"/>
      <c r="CG211" s="310"/>
      <c r="CH211" s="310"/>
      <c r="CI211" s="310"/>
      <c r="CJ211" s="310"/>
      <c r="CK211" s="311"/>
    </row>
    <row r="212" spans="1:89" s="312" customFormat="1" ht="38.25" hidden="1" outlineLevel="1">
      <c r="A212" s="303" t="s">
        <v>2155</v>
      </c>
      <c r="B212" s="145" t="s">
        <v>700</v>
      </c>
      <c r="C212" s="303" t="s">
        <v>701</v>
      </c>
      <c r="D212" s="145" t="s">
        <v>697</v>
      </c>
      <c r="E212" s="145" t="s">
        <v>700</v>
      </c>
      <c r="F212" s="145" t="s">
        <v>77</v>
      </c>
      <c r="G212" s="145" t="s">
        <v>77</v>
      </c>
      <c r="H212" s="145" t="s">
        <v>679</v>
      </c>
      <c r="I212" s="304">
        <v>41320</v>
      </c>
      <c r="J212" s="145" t="s">
        <v>699</v>
      </c>
      <c r="K212" s="306">
        <v>41334</v>
      </c>
      <c r="L212" s="145" t="s">
        <v>149</v>
      </c>
      <c r="M212" s="145"/>
      <c r="N212" s="145" t="s">
        <v>79</v>
      </c>
      <c r="O212" s="145" t="s">
        <v>80</v>
      </c>
      <c r="P212" s="145" t="s">
        <v>81</v>
      </c>
      <c r="Q212" s="145"/>
      <c r="R212" s="145"/>
      <c r="S212" s="145" t="s">
        <v>65</v>
      </c>
      <c r="T212" s="145"/>
      <c r="U212" s="145"/>
      <c r="V212" s="145" t="s">
        <v>62</v>
      </c>
      <c r="W212" s="145" t="s">
        <v>105</v>
      </c>
      <c r="X212" s="145" t="s">
        <v>125</v>
      </c>
      <c r="Y212" s="145" t="s">
        <v>82</v>
      </c>
      <c r="Z212" s="145" t="s">
        <v>512</v>
      </c>
      <c r="AA212" s="145" t="s">
        <v>482</v>
      </c>
      <c r="AB212" s="145"/>
      <c r="AC212" s="145" t="s">
        <v>674</v>
      </c>
      <c r="AD212" s="308" t="s">
        <v>1401</v>
      </c>
      <c r="AE212" s="308" t="s">
        <v>1402</v>
      </c>
      <c r="AF212" s="308" t="s">
        <v>1403</v>
      </c>
      <c r="AG212" s="575">
        <v>30</v>
      </c>
      <c r="AH212" s="308" t="s">
        <v>1404</v>
      </c>
      <c r="AI212" s="308">
        <v>50200</v>
      </c>
      <c r="AJ212" s="308">
        <v>30</v>
      </c>
      <c r="AK212" s="303" t="s">
        <v>1405</v>
      </c>
      <c r="AL212" s="308" t="s">
        <v>1406</v>
      </c>
      <c r="AM212" s="309" t="s">
        <v>1407</v>
      </c>
      <c r="AN212" s="145"/>
      <c r="AO212" s="553">
        <v>11</v>
      </c>
      <c r="AP212" s="145" t="s">
        <v>72</v>
      </c>
      <c r="AQ212" s="145" t="s">
        <v>72</v>
      </c>
      <c r="AR212" s="145"/>
      <c r="AS212" s="310"/>
      <c r="AT212" s="310"/>
      <c r="AU212" s="310"/>
      <c r="AV212" s="310"/>
      <c r="AW212" s="310"/>
      <c r="AX212" s="310"/>
      <c r="AY212" s="310"/>
      <c r="AZ212" s="310"/>
      <c r="BA212" s="310"/>
      <c r="BB212" s="310"/>
      <c r="BC212" s="310"/>
      <c r="BD212" s="310"/>
      <c r="BE212" s="310"/>
      <c r="BF212" s="310"/>
      <c r="BG212" s="310"/>
      <c r="BH212" s="310"/>
      <c r="BI212" s="310"/>
      <c r="BJ212" s="310"/>
      <c r="BK212" s="310"/>
      <c r="BL212" s="310"/>
      <c r="BM212" s="310"/>
      <c r="BN212" s="310"/>
      <c r="BO212" s="310"/>
      <c r="BP212" s="310"/>
      <c r="BQ212" s="310"/>
      <c r="BR212" s="310"/>
      <c r="BS212" s="310"/>
      <c r="BT212" s="310"/>
      <c r="BU212" s="310"/>
      <c r="BV212" s="310"/>
      <c r="BW212" s="310"/>
      <c r="BX212" s="310"/>
      <c r="BY212" s="310"/>
      <c r="BZ212" s="310"/>
      <c r="CA212" s="310"/>
      <c r="CB212" s="310"/>
      <c r="CC212" s="310"/>
      <c r="CD212" s="310"/>
      <c r="CE212" s="310"/>
      <c r="CF212" s="310"/>
      <c r="CG212" s="310"/>
      <c r="CH212" s="310"/>
      <c r="CI212" s="310"/>
      <c r="CJ212" s="310"/>
      <c r="CK212" s="311"/>
    </row>
    <row r="213" spans="1:89" s="312" customFormat="1" ht="25.5" hidden="1" outlineLevel="1">
      <c r="A213" s="303" t="s">
        <v>1409</v>
      </c>
      <c r="B213" s="145" t="s">
        <v>702</v>
      </c>
      <c r="C213" s="303" t="s">
        <v>703</v>
      </c>
      <c r="D213" s="145" t="s">
        <v>677</v>
      </c>
      <c r="E213" s="145" t="s">
        <v>704</v>
      </c>
      <c r="F213" s="145" t="s">
        <v>77</v>
      </c>
      <c r="G213" s="145" t="s">
        <v>77</v>
      </c>
      <c r="H213" s="145" t="s">
        <v>55</v>
      </c>
      <c r="I213" s="304">
        <v>41320</v>
      </c>
      <c r="J213" s="145" t="s">
        <v>55</v>
      </c>
      <c r="K213" s="306">
        <v>41334</v>
      </c>
      <c r="L213" s="145" t="s">
        <v>78</v>
      </c>
      <c r="M213" s="145"/>
      <c r="N213" s="145" t="s">
        <v>79</v>
      </c>
      <c r="O213" s="145" t="s">
        <v>80</v>
      </c>
      <c r="P213" s="145" t="s">
        <v>81</v>
      </c>
      <c r="Q213" s="145"/>
      <c r="R213" s="145"/>
      <c r="S213" s="145" t="s">
        <v>65</v>
      </c>
      <c r="T213" s="145"/>
      <c r="U213" s="145"/>
      <c r="V213" s="145" t="s">
        <v>62</v>
      </c>
      <c r="W213" s="145" t="s">
        <v>105</v>
      </c>
      <c r="X213" s="145" t="s">
        <v>241</v>
      </c>
      <c r="Y213" s="145" t="s">
        <v>82</v>
      </c>
      <c r="Z213" s="145" t="s">
        <v>512</v>
      </c>
      <c r="AA213" s="145" t="s">
        <v>482</v>
      </c>
      <c r="AB213" s="145"/>
      <c r="AC213" s="145" t="s">
        <v>674</v>
      </c>
      <c r="AD213" s="308" t="s">
        <v>1401</v>
      </c>
      <c r="AE213" s="308" t="s">
        <v>1402</v>
      </c>
      <c r="AF213" s="308" t="s">
        <v>1403</v>
      </c>
      <c r="AG213" s="575">
        <v>30</v>
      </c>
      <c r="AH213" s="308" t="s">
        <v>1404</v>
      </c>
      <c r="AI213" s="308">
        <v>50200</v>
      </c>
      <c r="AJ213" s="308">
        <v>30</v>
      </c>
      <c r="AK213" s="303" t="s">
        <v>1405</v>
      </c>
      <c r="AL213" s="308" t="s">
        <v>1406</v>
      </c>
      <c r="AM213" s="309" t="s">
        <v>1407</v>
      </c>
      <c r="AN213" s="145"/>
      <c r="AO213" s="553">
        <v>11</v>
      </c>
      <c r="AP213" s="145" t="s">
        <v>72</v>
      </c>
      <c r="AQ213" s="145" t="s">
        <v>72</v>
      </c>
      <c r="AR213" s="145"/>
      <c r="AS213" s="310"/>
      <c r="AT213" s="310"/>
      <c r="AU213" s="310"/>
      <c r="AV213" s="310"/>
      <c r="AW213" s="310"/>
      <c r="AX213" s="310"/>
      <c r="AY213" s="310"/>
      <c r="AZ213" s="310"/>
      <c r="BA213" s="310"/>
      <c r="BB213" s="310"/>
      <c r="BC213" s="310"/>
      <c r="BD213" s="310"/>
      <c r="BE213" s="310"/>
      <c r="BF213" s="310"/>
      <c r="BG213" s="310"/>
      <c r="BH213" s="310"/>
      <c r="BI213" s="310"/>
      <c r="BJ213" s="310"/>
      <c r="BK213" s="310"/>
      <c r="BL213" s="310"/>
      <c r="BM213" s="310"/>
      <c r="BN213" s="310"/>
      <c r="BO213" s="310"/>
      <c r="BP213" s="310"/>
      <c r="BQ213" s="310"/>
      <c r="BR213" s="310"/>
      <c r="BS213" s="310"/>
      <c r="BT213" s="310"/>
      <c r="BU213" s="310"/>
      <c r="BV213" s="310"/>
      <c r="BW213" s="310"/>
      <c r="BX213" s="310"/>
      <c r="BY213" s="310"/>
      <c r="BZ213" s="310"/>
      <c r="CA213" s="310"/>
      <c r="CB213" s="310"/>
      <c r="CC213" s="310"/>
      <c r="CD213" s="310"/>
      <c r="CE213" s="310"/>
      <c r="CF213" s="310"/>
      <c r="CG213" s="310"/>
      <c r="CH213" s="310"/>
      <c r="CI213" s="310"/>
      <c r="CJ213" s="310"/>
      <c r="CK213" s="311"/>
    </row>
    <row r="214" spans="1:89" s="312" customFormat="1" ht="38.25" hidden="1" outlineLevel="1">
      <c r="A214" s="303" t="s">
        <v>705</v>
      </c>
      <c r="B214" s="145" t="s">
        <v>706</v>
      </c>
      <c r="C214" s="303" t="s">
        <v>707</v>
      </c>
      <c r="D214" s="145" t="s">
        <v>473</v>
      </c>
      <c r="E214" s="145" t="s">
        <v>704</v>
      </c>
      <c r="F214" s="145" t="s">
        <v>77</v>
      </c>
      <c r="G214" s="145" t="s">
        <v>77</v>
      </c>
      <c r="H214" s="145" t="s">
        <v>55</v>
      </c>
      <c r="I214" s="304">
        <v>41320</v>
      </c>
      <c r="J214" s="145" t="s">
        <v>55</v>
      </c>
      <c r="K214" s="306">
        <v>41334</v>
      </c>
      <c r="L214" s="145" t="s">
        <v>78</v>
      </c>
      <c r="M214" s="145"/>
      <c r="N214" s="145" t="s">
        <v>79</v>
      </c>
      <c r="O214" s="145" t="s">
        <v>80</v>
      </c>
      <c r="P214" s="145" t="s">
        <v>81</v>
      </c>
      <c r="Q214" s="145"/>
      <c r="R214" s="145"/>
      <c r="S214" s="145" t="s">
        <v>65</v>
      </c>
      <c r="T214" s="145"/>
      <c r="U214" s="145"/>
      <c r="V214" s="145" t="s">
        <v>62</v>
      </c>
      <c r="W214" s="145" t="s">
        <v>63</v>
      </c>
      <c r="X214" s="145" t="s">
        <v>241</v>
      </c>
      <c r="Y214" s="145" t="s">
        <v>82</v>
      </c>
      <c r="Z214" s="145" t="s">
        <v>512</v>
      </c>
      <c r="AA214" s="145" t="s">
        <v>482</v>
      </c>
      <c r="AB214" s="145"/>
      <c r="AC214" s="145" t="s">
        <v>674</v>
      </c>
      <c r="AD214" s="308" t="s">
        <v>1401</v>
      </c>
      <c r="AE214" s="308" t="s">
        <v>1402</v>
      </c>
      <c r="AF214" s="308" t="s">
        <v>1403</v>
      </c>
      <c r="AG214" s="575">
        <v>30</v>
      </c>
      <c r="AH214" s="308" t="s">
        <v>1404</v>
      </c>
      <c r="AI214" s="308">
        <v>50200</v>
      </c>
      <c r="AJ214" s="308">
        <v>30</v>
      </c>
      <c r="AK214" s="303" t="s">
        <v>1405</v>
      </c>
      <c r="AL214" s="308" t="s">
        <v>1406</v>
      </c>
      <c r="AM214" s="309" t="s">
        <v>1407</v>
      </c>
      <c r="AN214" s="308"/>
      <c r="AO214" s="553">
        <v>11</v>
      </c>
      <c r="AP214" s="145" t="s">
        <v>72</v>
      </c>
      <c r="AQ214" s="145" t="s">
        <v>72</v>
      </c>
      <c r="AR214" s="145"/>
      <c r="AS214" s="310"/>
      <c r="AT214" s="310"/>
      <c r="AU214" s="310"/>
      <c r="AV214" s="310"/>
      <c r="AW214" s="310"/>
      <c r="AX214" s="310"/>
      <c r="AY214" s="310"/>
      <c r="AZ214" s="310"/>
      <c r="BA214" s="310"/>
      <c r="BB214" s="310"/>
      <c r="BC214" s="310"/>
      <c r="BD214" s="310"/>
      <c r="BE214" s="310"/>
      <c r="BF214" s="310"/>
      <c r="BG214" s="310"/>
      <c r="BH214" s="310"/>
      <c r="BI214" s="310"/>
      <c r="BJ214" s="310"/>
      <c r="BK214" s="310"/>
      <c r="BL214" s="310"/>
      <c r="BM214" s="310"/>
      <c r="BN214" s="310"/>
      <c r="BO214" s="310"/>
      <c r="BP214" s="310"/>
      <c r="BQ214" s="310"/>
      <c r="BR214" s="310"/>
      <c r="BS214" s="310"/>
      <c r="BT214" s="310"/>
      <c r="BU214" s="310"/>
      <c r="BV214" s="310"/>
      <c r="BW214" s="310"/>
      <c r="BX214" s="310"/>
      <c r="BY214" s="310"/>
      <c r="BZ214" s="310"/>
      <c r="CA214" s="310"/>
      <c r="CB214" s="310"/>
      <c r="CC214" s="310"/>
      <c r="CD214" s="310"/>
      <c r="CE214" s="310"/>
      <c r="CF214" s="310"/>
      <c r="CG214" s="310"/>
      <c r="CH214" s="310"/>
      <c r="CI214" s="310"/>
      <c r="CJ214" s="310"/>
      <c r="CK214" s="311"/>
    </row>
    <row r="215" spans="1:89" s="312" customFormat="1" ht="25.5" hidden="1" outlineLevel="1">
      <c r="A215" s="303" t="s">
        <v>708</v>
      </c>
      <c r="B215" s="145" t="s">
        <v>709</v>
      </c>
      <c r="C215" s="313" t="s">
        <v>710</v>
      </c>
      <c r="D215" s="145" t="s">
        <v>677</v>
      </c>
      <c r="E215" s="145" t="s">
        <v>711</v>
      </c>
      <c r="F215" s="145" t="s">
        <v>77</v>
      </c>
      <c r="G215" s="145" t="s">
        <v>77</v>
      </c>
      <c r="H215" s="145" t="s">
        <v>55</v>
      </c>
      <c r="I215" s="304">
        <v>41320</v>
      </c>
      <c r="J215" s="145" t="s">
        <v>55</v>
      </c>
      <c r="K215" s="306">
        <v>41334</v>
      </c>
      <c r="L215" s="145" t="s">
        <v>78</v>
      </c>
      <c r="M215" s="145"/>
      <c r="N215" s="145" t="s">
        <v>79</v>
      </c>
      <c r="O215" s="145" t="s">
        <v>80</v>
      </c>
      <c r="P215" s="145" t="s">
        <v>81</v>
      </c>
      <c r="Q215" s="145"/>
      <c r="R215" s="145"/>
      <c r="S215" s="145" t="s">
        <v>65</v>
      </c>
      <c r="T215" s="145"/>
      <c r="U215" s="145"/>
      <c r="V215" s="145" t="s">
        <v>62</v>
      </c>
      <c r="W215" s="145" t="s">
        <v>105</v>
      </c>
      <c r="X215" s="145" t="s">
        <v>241</v>
      </c>
      <c r="Y215" s="145" t="s">
        <v>82</v>
      </c>
      <c r="Z215" s="145" t="s">
        <v>512</v>
      </c>
      <c r="AA215" s="145" t="s">
        <v>482</v>
      </c>
      <c r="AB215" s="145"/>
      <c r="AC215" s="145" t="s">
        <v>674</v>
      </c>
      <c r="AD215" s="308" t="s">
        <v>1401</v>
      </c>
      <c r="AE215" s="308" t="s">
        <v>1402</v>
      </c>
      <c r="AF215" s="308" t="s">
        <v>1403</v>
      </c>
      <c r="AG215" s="575">
        <v>30</v>
      </c>
      <c r="AH215" s="308" t="s">
        <v>1404</v>
      </c>
      <c r="AI215" s="308">
        <v>50200</v>
      </c>
      <c r="AJ215" s="308">
        <v>30</v>
      </c>
      <c r="AK215" s="303" t="s">
        <v>1405</v>
      </c>
      <c r="AL215" s="308" t="s">
        <v>1406</v>
      </c>
      <c r="AM215" s="309" t="s">
        <v>1407</v>
      </c>
      <c r="AN215" s="145"/>
      <c r="AO215" s="553">
        <v>11</v>
      </c>
      <c r="AP215" s="145" t="s">
        <v>72</v>
      </c>
      <c r="AQ215" s="145" t="s">
        <v>72</v>
      </c>
      <c r="AR215" s="145"/>
      <c r="AS215" s="310"/>
      <c r="AT215" s="310"/>
      <c r="AU215" s="310"/>
      <c r="AV215" s="310"/>
      <c r="AW215" s="310"/>
      <c r="AX215" s="310"/>
      <c r="AY215" s="310"/>
      <c r="AZ215" s="310"/>
      <c r="BA215" s="310"/>
      <c r="BB215" s="310"/>
      <c r="BC215" s="310"/>
      <c r="BD215" s="310"/>
      <c r="BE215" s="310"/>
      <c r="BF215" s="310"/>
      <c r="BG215" s="310"/>
      <c r="BH215" s="310"/>
      <c r="BI215" s="310"/>
      <c r="BJ215" s="310"/>
      <c r="BK215" s="310"/>
      <c r="BL215" s="310"/>
      <c r="BM215" s="310"/>
      <c r="BN215" s="310"/>
      <c r="BO215" s="310"/>
      <c r="BP215" s="310"/>
      <c r="BQ215" s="310"/>
      <c r="BR215" s="310"/>
      <c r="BS215" s="310"/>
      <c r="BT215" s="310"/>
      <c r="BU215" s="310"/>
      <c r="BV215" s="310"/>
      <c r="BW215" s="310"/>
      <c r="BX215" s="310"/>
      <c r="BY215" s="310"/>
      <c r="BZ215" s="310"/>
      <c r="CA215" s="310"/>
      <c r="CB215" s="310"/>
      <c r="CC215" s="310"/>
      <c r="CD215" s="310"/>
      <c r="CE215" s="310"/>
      <c r="CF215" s="310"/>
      <c r="CG215" s="310"/>
      <c r="CH215" s="310"/>
      <c r="CI215" s="310"/>
      <c r="CJ215" s="310"/>
      <c r="CK215" s="311"/>
    </row>
    <row r="216" spans="1:89" s="233" customFormat="1" ht="38.25" hidden="1" outlineLevel="1">
      <c r="A216" s="380" t="s">
        <v>712</v>
      </c>
      <c r="B216" s="372" t="s">
        <v>713</v>
      </c>
      <c r="C216" s="380" t="s">
        <v>714</v>
      </c>
      <c r="D216" s="372" t="s">
        <v>473</v>
      </c>
      <c r="E216" s="372" t="s">
        <v>711</v>
      </c>
      <c r="F216" s="372" t="s">
        <v>77</v>
      </c>
      <c r="G216" s="372" t="s">
        <v>77</v>
      </c>
      <c r="H216" s="372" t="s">
        <v>55</v>
      </c>
      <c r="I216" s="393">
        <v>41320</v>
      </c>
      <c r="J216" s="372" t="s">
        <v>1410</v>
      </c>
      <c r="K216" s="375">
        <v>41334</v>
      </c>
      <c r="L216" s="372" t="s">
        <v>78</v>
      </c>
      <c r="M216" s="372"/>
      <c r="N216" s="372" t="s">
        <v>79</v>
      </c>
      <c r="O216" s="372" t="s">
        <v>80</v>
      </c>
      <c r="P216" s="372" t="s">
        <v>81</v>
      </c>
      <c r="Q216" s="372"/>
      <c r="R216" s="372"/>
      <c r="S216" s="372" t="s">
        <v>65</v>
      </c>
      <c r="T216" s="372"/>
      <c r="U216" s="372"/>
      <c r="V216" s="372" t="s">
        <v>62</v>
      </c>
      <c r="W216" s="372" t="s">
        <v>63</v>
      </c>
      <c r="X216" s="372" t="s">
        <v>241</v>
      </c>
      <c r="Y216" s="372" t="s">
        <v>82</v>
      </c>
      <c r="Z216" s="372" t="s">
        <v>512</v>
      </c>
      <c r="AA216" s="372" t="s">
        <v>482</v>
      </c>
      <c r="AB216" s="372"/>
      <c r="AC216" s="372" t="s">
        <v>674</v>
      </c>
      <c r="AD216" s="377" t="s">
        <v>1401</v>
      </c>
      <c r="AE216" s="377" t="s">
        <v>1402</v>
      </c>
      <c r="AF216" s="377" t="s">
        <v>1403</v>
      </c>
      <c r="AG216" s="574">
        <v>30</v>
      </c>
      <c r="AH216" s="377" t="s">
        <v>1404</v>
      </c>
      <c r="AI216" s="377">
        <v>50200</v>
      </c>
      <c r="AJ216" s="377">
        <v>30</v>
      </c>
      <c r="AK216" s="380" t="s">
        <v>1405</v>
      </c>
      <c r="AL216" s="377" t="s">
        <v>1406</v>
      </c>
      <c r="AM216" s="317" t="s">
        <v>1407</v>
      </c>
      <c r="AN216" s="372"/>
      <c r="AO216" s="552">
        <v>12</v>
      </c>
      <c r="AP216" s="372" t="s">
        <v>72</v>
      </c>
      <c r="AQ216" s="372" t="s">
        <v>72</v>
      </c>
      <c r="AR216" s="372"/>
      <c r="AS216" s="237"/>
      <c r="AT216" s="237"/>
      <c r="AU216" s="237"/>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6"/>
    </row>
    <row r="217" spans="1:89" s="265" customFormat="1" ht="34.5" customHeight="1" hidden="1" outlineLevel="1">
      <c r="A217" s="225" t="s">
        <v>1411</v>
      </c>
      <c r="B217" s="225" t="s">
        <v>1412</v>
      </c>
      <c r="C217" s="225" t="s">
        <v>1413</v>
      </c>
      <c r="D217" s="225" t="s">
        <v>677</v>
      </c>
      <c r="E217" s="225" t="s">
        <v>1414</v>
      </c>
      <c r="F217" s="225" t="s">
        <v>77</v>
      </c>
      <c r="G217" s="225" t="s">
        <v>77</v>
      </c>
      <c r="H217" s="225">
        <v>2013</v>
      </c>
      <c r="I217" s="255">
        <v>41852</v>
      </c>
      <c r="J217" s="314">
        <v>41760</v>
      </c>
      <c r="K217" s="315">
        <v>41791</v>
      </c>
      <c r="L217" s="225" t="s">
        <v>371</v>
      </c>
      <c r="M217" s="225"/>
      <c r="N217" s="225" t="s">
        <v>79</v>
      </c>
      <c r="O217" s="225" t="s">
        <v>80</v>
      </c>
      <c r="P217" s="225" t="s">
        <v>81</v>
      </c>
      <c r="Q217" s="188" t="s">
        <v>1415</v>
      </c>
      <c r="R217" s="316" t="s">
        <v>1400</v>
      </c>
      <c r="S217" s="225" t="s">
        <v>1214</v>
      </c>
      <c r="T217" s="225"/>
      <c r="U217" s="225"/>
      <c r="V217" s="225" t="s">
        <v>62</v>
      </c>
      <c r="W217" s="225" t="s">
        <v>105</v>
      </c>
      <c r="X217" s="225" t="s">
        <v>357</v>
      </c>
      <c r="Y217" s="225" t="s">
        <v>82</v>
      </c>
      <c r="Z217" s="225" t="s">
        <v>512</v>
      </c>
      <c r="AA217" s="225" t="s">
        <v>482</v>
      </c>
      <c r="AB217" s="225"/>
      <c r="AC217" s="372" t="s">
        <v>674</v>
      </c>
      <c r="AD217" s="27" t="s">
        <v>1401</v>
      </c>
      <c r="AE217" s="27" t="s">
        <v>1402</v>
      </c>
      <c r="AF217" s="27" t="s">
        <v>1403</v>
      </c>
      <c r="AG217" s="574">
        <v>30</v>
      </c>
      <c r="AH217" s="27" t="s">
        <v>1404</v>
      </c>
      <c r="AI217" s="27">
        <v>50200</v>
      </c>
      <c r="AJ217" s="27">
        <v>30</v>
      </c>
      <c r="AK217" s="30" t="s">
        <v>1405</v>
      </c>
      <c r="AL217" s="27" t="s">
        <v>1406</v>
      </c>
      <c r="AM217" s="317" t="s">
        <v>1407</v>
      </c>
      <c r="AN217" s="318"/>
      <c r="AO217" s="552">
        <v>12</v>
      </c>
      <c r="AP217" s="188" t="s">
        <v>72</v>
      </c>
      <c r="AQ217" s="188" t="s">
        <v>72</v>
      </c>
      <c r="AR217" s="225"/>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2"/>
    </row>
    <row r="218" spans="1:89" s="233" customFormat="1" ht="38.25" hidden="1" outlineLevel="1">
      <c r="A218" s="225" t="s">
        <v>1416</v>
      </c>
      <c r="B218" s="225" t="s">
        <v>1417</v>
      </c>
      <c r="C218" s="225" t="s">
        <v>1418</v>
      </c>
      <c r="D218" s="225" t="s">
        <v>677</v>
      </c>
      <c r="E218" s="225" t="s">
        <v>1419</v>
      </c>
      <c r="F218" s="225" t="s">
        <v>77</v>
      </c>
      <c r="G218" s="225" t="s">
        <v>77</v>
      </c>
      <c r="H218" s="224"/>
      <c r="I218" s="255">
        <v>41852</v>
      </c>
      <c r="J218" s="314" t="s">
        <v>1420</v>
      </c>
      <c r="K218" s="315">
        <v>41791</v>
      </c>
      <c r="L218" s="225" t="s">
        <v>78</v>
      </c>
      <c r="M218" s="224"/>
      <c r="N218" s="225" t="s">
        <v>79</v>
      </c>
      <c r="O218" s="225" t="s">
        <v>80</v>
      </c>
      <c r="P218" s="225" t="s">
        <v>81</v>
      </c>
      <c r="Q218" s="188" t="s">
        <v>680</v>
      </c>
      <c r="R218" s="316" t="s">
        <v>1400</v>
      </c>
      <c r="S218" s="225" t="s">
        <v>65</v>
      </c>
      <c r="T218" s="224"/>
      <c r="U218" s="224"/>
      <c r="V218" s="225" t="s">
        <v>62</v>
      </c>
      <c r="W218" s="225" t="s">
        <v>63</v>
      </c>
      <c r="X218" s="225" t="s">
        <v>125</v>
      </c>
      <c r="Y218" s="225" t="s">
        <v>82</v>
      </c>
      <c r="Z218" s="225" t="s">
        <v>512</v>
      </c>
      <c r="AA218" s="225" t="s">
        <v>482</v>
      </c>
      <c r="AB218" s="225"/>
      <c r="AC218" s="372" t="s">
        <v>674</v>
      </c>
      <c r="AD218" s="27" t="s">
        <v>1401</v>
      </c>
      <c r="AE218" s="27" t="s">
        <v>1402</v>
      </c>
      <c r="AF218" s="27" t="s">
        <v>1403</v>
      </c>
      <c r="AG218" s="574">
        <v>30</v>
      </c>
      <c r="AH218" s="27" t="s">
        <v>1404</v>
      </c>
      <c r="AI218" s="27">
        <v>50200</v>
      </c>
      <c r="AJ218" s="27">
        <v>30</v>
      </c>
      <c r="AK218" s="30" t="s">
        <v>1405</v>
      </c>
      <c r="AL218" s="27" t="s">
        <v>1406</v>
      </c>
      <c r="AM218" s="317" t="s">
        <v>1407</v>
      </c>
      <c r="AN218" s="318"/>
      <c r="AO218" s="552">
        <v>12</v>
      </c>
      <c r="AP218" s="188" t="s">
        <v>72</v>
      </c>
      <c r="AQ218" s="188" t="s">
        <v>72</v>
      </c>
      <c r="AR218" s="224" t="s">
        <v>1421</v>
      </c>
      <c r="AS218" s="237"/>
      <c r="AT218" s="237"/>
      <c r="AU218" s="237"/>
      <c r="AV218" s="237"/>
      <c r="AW218" s="237"/>
      <c r="AX218" s="237"/>
      <c r="AY218" s="237"/>
      <c r="AZ218" s="237"/>
      <c r="BA218" s="237"/>
      <c r="BB218" s="237"/>
      <c r="BC218" s="237"/>
      <c r="BD218" s="237"/>
      <c r="BE218" s="237"/>
      <c r="BF218" s="237"/>
      <c r="BG218" s="237"/>
      <c r="BH218" s="237"/>
      <c r="BI218" s="237"/>
      <c r="BJ218" s="237"/>
      <c r="BK218" s="237"/>
      <c r="BL218" s="237"/>
      <c r="BM218" s="237"/>
      <c r="BN218" s="237"/>
      <c r="BO218" s="237"/>
      <c r="BP218" s="237"/>
      <c r="BQ218" s="237"/>
      <c r="BR218" s="237"/>
      <c r="BS218" s="237"/>
      <c r="BT218" s="237"/>
      <c r="BU218" s="237"/>
      <c r="BV218" s="237"/>
      <c r="BW218" s="237"/>
      <c r="BX218" s="237"/>
      <c r="BY218" s="237"/>
      <c r="BZ218" s="237"/>
      <c r="CA218" s="237"/>
      <c r="CB218" s="237"/>
      <c r="CC218" s="237"/>
      <c r="CD218" s="237"/>
      <c r="CE218" s="237"/>
      <c r="CF218" s="237"/>
      <c r="CG218" s="237"/>
      <c r="CH218" s="237"/>
      <c r="CI218" s="237"/>
      <c r="CJ218" s="237"/>
      <c r="CK218" s="236"/>
    </row>
    <row r="219" spans="1:89" s="85" customFormat="1" ht="14.25" collapsed="1">
      <c r="A219" s="606" t="s">
        <v>1875</v>
      </c>
      <c r="B219" s="606"/>
      <c r="C219" s="606"/>
      <c r="D219" s="606"/>
      <c r="E219" s="606"/>
      <c r="F219" s="606"/>
      <c r="G219" s="606"/>
      <c r="H219" s="608" t="s">
        <v>1260</v>
      </c>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08"/>
      <c r="AL219" s="608"/>
      <c r="AM219" s="608"/>
      <c r="AN219" s="608"/>
      <c r="AO219" s="608"/>
      <c r="AP219" s="608"/>
      <c r="AQ219" s="608"/>
      <c r="AR219" s="608"/>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c r="BZ219" s="100"/>
      <c r="CA219" s="100"/>
      <c r="CB219" s="100"/>
      <c r="CC219" s="100"/>
      <c r="CD219" s="100"/>
      <c r="CE219" s="100"/>
      <c r="CF219" s="100"/>
      <c r="CG219" s="100"/>
      <c r="CH219" s="100"/>
      <c r="CI219" s="100"/>
      <c r="CJ219" s="100"/>
      <c r="CK219" s="94"/>
    </row>
    <row r="220" spans="1:88" s="331" customFormat="1" ht="25.5" hidden="1" outlineLevel="1">
      <c r="A220" s="370" t="s">
        <v>1860</v>
      </c>
      <c r="B220" s="370" t="s">
        <v>1864</v>
      </c>
      <c r="C220" s="370" t="s">
        <v>1861</v>
      </c>
      <c r="D220" s="372" t="s">
        <v>1496</v>
      </c>
      <c r="E220" s="370" t="s">
        <v>1862</v>
      </c>
      <c r="F220" s="372" t="s">
        <v>77</v>
      </c>
      <c r="G220" s="372" t="s">
        <v>77</v>
      </c>
      <c r="H220" s="190">
        <v>41883</v>
      </c>
      <c r="I220" s="190">
        <v>41897</v>
      </c>
      <c r="J220" s="486">
        <v>41883</v>
      </c>
      <c r="K220" s="375">
        <v>41883</v>
      </c>
      <c r="L220" s="372" t="s">
        <v>1863</v>
      </c>
      <c r="M220" s="6"/>
      <c r="N220" s="372" t="s">
        <v>79</v>
      </c>
      <c r="O220" s="372" t="s">
        <v>80</v>
      </c>
      <c r="P220" s="372" t="s">
        <v>135</v>
      </c>
      <c r="Q220" s="6" t="s">
        <v>784</v>
      </c>
      <c r="R220" s="485"/>
      <c r="S220" s="372" t="s">
        <v>65</v>
      </c>
      <c r="T220" s="370"/>
      <c r="U220" s="370" t="s">
        <v>61</v>
      </c>
      <c r="V220" s="372" t="s">
        <v>62</v>
      </c>
      <c r="W220" s="372" t="s">
        <v>105</v>
      </c>
      <c r="X220" s="372" t="s">
        <v>125</v>
      </c>
      <c r="Y220" s="372" t="s">
        <v>82</v>
      </c>
      <c r="Z220" s="372" t="s">
        <v>65</v>
      </c>
      <c r="AA220" s="372" t="s">
        <v>345</v>
      </c>
      <c r="AB220" s="370"/>
      <c r="AC220" s="372" t="s">
        <v>785</v>
      </c>
      <c r="AD220" s="6" t="s">
        <v>786</v>
      </c>
      <c r="AE220" s="6"/>
      <c r="AF220" s="6" t="s">
        <v>787</v>
      </c>
      <c r="AG220" s="542">
        <v>5</v>
      </c>
      <c r="AH220" s="6" t="s">
        <v>142</v>
      </c>
      <c r="AI220" s="380">
        <v>91036</v>
      </c>
      <c r="AJ220" s="6"/>
      <c r="AK220" s="380" t="s">
        <v>788</v>
      </c>
      <c r="AL220" s="6"/>
      <c r="AM220" s="377" t="s">
        <v>789</v>
      </c>
      <c r="AN220" s="370"/>
      <c r="AO220" s="548">
        <v>12</v>
      </c>
      <c r="AP220" s="372" t="s">
        <v>72</v>
      </c>
      <c r="AQ220" s="372" t="s">
        <v>72</v>
      </c>
      <c r="AR220" s="37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row>
    <row r="221" spans="1:89" s="85" customFormat="1" ht="69" customHeight="1" hidden="1" outlineLevel="1">
      <c r="A221" s="268" t="s">
        <v>780</v>
      </c>
      <c r="B221" s="268" t="s">
        <v>781</v>
      </c>
      <c r="C221" s="268" t="s">
        <v>782</v>
      </c>
      <c r="D221" s="44" t="s">
        <v>370</v>
      </c>
      <c r="E221" s="268" t="s">
        <v>783</v>
      </c>
      <c r="F221" s="44" t="s">
        <v>77</v>
      </c>
      <c r="G221" s="44" t="s">
        <v>77</v>
      </c>
      <c r="H221" s="59">
        <v>38448</v>
      </c>
      <c r="I221" s="59">
        <v>38448</v>
      </c>
      <c r="J221" s="59">
        <v>38448</v>
      </c>
      <c r="K221" s="63">
        <v>41334</v>
      </c>
      <c r="L221" s="44" t="s">
        <v>149</v>
      </c>
      <c r="M221" s="272"/>
      <c r="N221" s="44" t="s">
        <v>79</v>
      </c>
      <c r="O221" s="44" t="s">
        <v>80</v>
      </c>
      <c r="P221" s="44" t="s">
        <v>135</v>
      </c>
      <c r="Q221" s="268" t="s">
        <v>784</v>
      </c>
      <c r="R221" s="61"/>
      <c r="S221" s="44" t="s">
        <v>65</v>
      </c>
      <c r="T221" s="268"/>
      <c r="U221" s="268" t="s">
        <v>61</v>
      </c>
      <c r="V221" s="44" t="s">
        <v>62</v>
      </c>
      <c r="W221" s="44" t="s">
        <v>63</v>
      </c>
      <c r="X221" s="44" t="s">
        <v>125</v>
      </c>
      <c r="Y221" s="44" t="s">
        <v>82</v>
      </c>
      <c r="Z221" s="44" t="s">
        <v>65</v>
      </c>
      <c r="AA221" s="44" t="s">
        <v>345</v>
      </c>
      <c r="AB221" s="268"/>
      <c r="AC221" s="44" t="s">
        <v>785</v>
      </c>
      <c r="AD221" s="268" t="s">
        <v>786</v>
      </c>
      <c r="AE221" s="268"/>
      <c r="AF221" s="268" t="s">
        <v>787</v>
      </c>
      <c r="AG221" s="540">
        <v>5</v>
      </c>
      <c r="AH221" s="268" t="s">
        <v>142</v>
      </c>
      <c r="AI221" s="66">
        <v>91036</v>
      </c>
      <c r="AJ221" s="268"/>
      <c r="AK221" s="66" t="s">
        <v>788</v>
      </c>
      <c r="AL221" s="268"/>
      <c r="AM221" s="35" t="s">
        <v>789</v>
      </c>
      <c r="AN221" s="268"/>
      <c r="AO221" s="540">
        <v>3</v>
      </c>
      <c r="AP221" s="44" t="s">
        <v>72</v>
      </c>
      <c r="AQ221" s="44" t="s">
        <v>72</v>
      </c>
      <c r="AR221" s="268"/>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c r="BS221" s="100"/>
      <c r="BT221" s="100"/>
      <c r="BU221" s="100"/>
      <c r="BV221" s="100"/>
      <c r="BW221" s="100"/>
      <c r="BX221" s="100"/>
      <c r="BY221" s="100"/>
      <c r="BZ221" s="100"/>
      <c r="CA221" s="100"/>
      <c r="CB221" s="100"/>
      <c r="CC221" s="100"/>
      <c r="CD221" s="100"/>
      <c r="CE221" s="100"/>
      <c r="CF221" s="100"/>
      <c r="CG221" s="100"/>
      <c r="CH221" s="100"/>
      <c r="CI221" s="100"/>
      <c r="CJ221" s="100"/>
      <c r="CK221" s="94"/>
    </row>
    <row r="222" spans="1:89" s="83" customFormat="1" ht="51.75" customHeight="1" hidden="1" outlineLevel="1">
      <c r="A222" s="268" t="s">
        <v>790</v>
      </c>
      <c r="B222" s="268" t="s">
        <v>791</v>
      </c>
      <c r="C222" s="268" t="s">
        <v>792</v>
      </c>
      <c r="D222" s="44" t="s">
        <v>370</v>
      </c>
      <c r="E222" s="268" t="s">
        <v>783</v>
      </c>
      <c r="F222" s="44" t="s">
        <v>77</v>
      </c>
      <c r="G222" s="44" t="s">
        <v>77</v>
      </c>
      <c r="H222" s="59">
        <v>38448</v>
      </c>
      <c r="I222" s="59">
        <v>38448</v>
      </c>
      <c r="J222" s="59">
        <v>38448</v>
      </c>
      <c r="K222" s="63">
        <v>41334</v>
      </c>
      <c r="L222" s="44" t="s">
        <v>149</v>
      </c>
      <c r="M222" s="272"/>
      <c r="N222" s="44" t="s">
        <v>79</v>
      </c>
      <c r="O222" s="44" t="s">
        <v>80</v>
      </c>
      <c r="P222" s="44" t="s">
        <v>135</v>
      </c>
      <c r="Q222" s="268" t="s">
        <v>784</v>
      </c>
      <c r="R222" s="61"/>
      <c r="S222" s="44" t="s">
        <v>65</v>
      </c>
      <c r="T222" s="268"/>
      <c r="U222" s="268" t="s">
        <v>61</v>
      </c>
      <c r="V222" s="44" t="s">
        <v>62</v>
      </c>
      <c r="W222" s="44" t="s">
        <v>63</v>
      </c>
      <c r="X222" s="44" t="s">
        <v>125</v>
      </c>
      <c r="Y222" s="44" t="s">
        <v>82</v>
      </c>
      <c r="Z222" s="44" t="s">
        <v>65</v>
      </c>
      <c r="AA222" s="44" t="s">
        <v>345</v>
      </c>
      <c r="AB222" s="268"/>
      <c r="AC222" s="44" t="s">
        <v>785</v>
      </c>
      <c r="AD222" s="268" t="s">
        <v>786</v>
      </c>
      <c r="AE222" s="268"/>
      <c r="AF222" s="268" t="s">
        <v>787</v>
      </c>
      <c r="AG222" s="540">
        <v>5</v>
      </c>
      <c r="AH222" s="268" t="s">
        <v>142</v>
      </c>
      <c r="AI222" s="66">
        <v>91036</v>
      </c>
      <c r="AJ222" s="268"/>
      <c r="AK222" s="66" t="s">
        <v>788</v>
      </c>
      <c r="AL222" s="268"/>
      <c r="AM222" s="35" t="s">
        <v>789</v>
      </c>
      <c r="AN222" s="268"/>
      <c r="AO222" s="540">
        <v>3</v>
      </c>
      <c r="AP222" s="44" t="s">
        <v>72</v>
      </c>
      <c r="AQ222" s="44" t="s">
        <v>72</v>
      </c>
      <c r="AR222" s="268"/>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2"/>
    </row>
    <row r="223" spans="1:89" s="84" customFormat="1" ht="63.75" hidden="1" outlineLevel="1">
      <c r="A223" s="273" t="s">
        <v>793</v>
      </c>
      <c r="B223" s="273" t="s">
        <v>794</v>
      </c>
      <c r="C223" s="273" t="s">
        <v>795</v>
      </c>
      <c r="D223" s="44" t="s">
        <v>473</v>
      </c>
      <c r="E223" s="273" t="s">
        <v>796</v>
      </c>
      <c r="F223" s="44" t="s">
        <v>77</v>
      </c>
      <c r="G223" s="44" t="s">
        <v>77</v>
      </c>
      <c r="H223" s="199">
        <v>38991</v>
      </c>
      <c r="I223" s="199">
        <v>38991</v>
      </c>
      <c r="J223" s="67">
        <v>40862</v>
      </c>
      <c r="K223" s="63">
        <v>41334</v>
      </c>
      <c r="L223" s="44" t="s">
        <v>149</v>
      </c>
      <c r="M223" s="268"/>
      <c r="N223" s="44" t="s">
        <v>79</v>
      </c>
      <c r="O223" s="44" t="s">
        <v>80</v>
      </c>
      <c r="P223" s="44" t="s">
        <v>135</v>
      </c>
      <c r="Q223" s="268" t="s">
        <v>784</v>
      </c>
      <c r="R223" s="61"/>
      <c r="S223" s="44" t="s">
        <v>65</v>
      </c>
      <c r="T223" s="273"/>
      <c r="U223" s="273" t="s">
        <v>61</v>
      </c>
      <c r="V223" s="44" t="s">
        <v>62</v>
      </c>
      <c r="W223" s="44" t="s">
        <v>105</v>
      </c>
      <c r="X223" s="44" t="s">
        <v>125</v>
      </c>
      <c r="Y223" s="44" t="s">
        <v>82</v>
      </c>
      <c r="Z223" s="44" t="s">
        <v>65</v>
      </c>
      <c r="AA223" s="44" t="s">
        <v>345</v>
      </c>
      <c r="AB223" s="273"/>
      <c r="AC223" s="44" t="s">
        <v>785</v>
      </c>
      <c r="AD223" s="268" t="s">
        <v>786</v>
      </c>
      <c r="AE223" s="268"/>
      <c r="AF223" s="268" t="s">
        <v>787</v>
      </c>
      <c r="AG223" s="540">
        <v>5</v>
      </c>
      <c r="AH223" s="268" t="s">
        <v>142</v>
      </c>
      <c r="AI223" s="66">
        <v>91036</v>
      </c>
      <c r="AJ223" s="268"/>
      <c r="AK223" s="66" t="s">
        <v>788</v>
      </c>
      <c r="AL223" s="268"/>
      <c r="AM223" s="35" t="s">
        <v>789</v>
      </c>
      <c r="AN223" s="273"/>
      <c r="AO223" s="541">
        <v>10</v>
      </c>
      <c r="AP223" s="44" t="s">
        <v>72</v>
      </c>
      <c r="AQ223" s="44" t="s">
        <v>72</v>
      </c>
      <c r="AR223" s="273" t="s">
        <v>797</v>
      </c>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3"/>
    </row>
    <row r="224" spans="1:89" s="87" customFormat="1" ht="14.25" collapsed="1">
      <c r="A224" s="606" t="s">
        <v>715</v>
      </c>
      <c r="B224" s="606"/>
      <c r="C224" s="606"/>
      <c r="D224" s="606"/>
      <c r="E224" s="606"/>
      <c r="F224" s="606"/>
      <c r="G224" s="606"/>
      <c r="H224" s="607" t="s">
        <v>1260</v>
      </c>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07"/>
      <c r="AL224" s="607"/>
      <c r="AM224" s="607"/>
      <c r="AN224" s="607"/>
      <c r="AO224" s="607"/>
      <c r="AP224" s="607"/>
      <c r="AQ224" s="607"/>
      <c r="AR224" s="607"/>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95"/>
    </row>
    <row r="225" spans="1:89" s="497" customFormat="1" ht="127.5" hidden="1" outlineLevel="1">
      <c r="A225" s="491" t="s">
        <v>1876</v>
      </c>
      <c r="B225" s="491" t="s">
        <v>1877</v>
      </c>
      <c r="C225" s="491" t="s">
        <v>1878</v>
      </c>
      <c r="D225" s="491" t="s">
        <v>54</v>
      </c>
      <c r="E225" s="491" t="s">
        <v>1879</v>
      </c>
      <c r="F225" s="491" t="s">
        <v>77</v>
      </c>
      <c r="G225" s="491" t="s">
        <v>77</v>
      </c>
      <c r="H225" s="491" t="s">
        <v>754</v>
      </c>
      <c r="I225" s="491"/>
      <c r="J225" s="491" t="s">
        <v>755</v>
      </c>
      <c r="K225" s="492" t="s">
        <v>1880</v>
      </c>
      <c r="L225" s="491" t="s">
        <v>78</v>
      </c>
      <c r="M225" s="493"/>
      <c r="N225" s="491" t="s">
        <v>79</v>
      </c>
      <c r="O225" s="491" t="s">
        <v>80</v>
      </c>
      <c r="P225" s="491" t="s">
        <v>81</v>
      </c>
      <c r="Q225" s="491" t="s">
        <v>1881</v>
      </c>
      <c r="R225" s="492" t="s">
        <v>754</v>
      </c>
      <c r="S225" s="491" t="s">
        <v>65</v>
      </c>
      <c r="T225" s="491"/>
      <c r="U225" s="491" t="s">
        <v>61</v>
      </c>
      <c r="V225" s="491" t="s">
        <v>1882</v>
      </c>
      <c r="W225" s="491" t="s">
        <v>1883</v>
      </c>
      <c r="X225" s="491" t="s">
        <v>2065</v>
      </c>
      <c r="Y225" s="491" t="s">
        <v>1884</v>
      </c>
      <c r="Z225" s="491" t="s">
        <v>65</v>
      </c>
      <c r="AA225" s="491" t="s">
        <v>65</v>
      </c>
      <c r="AB225" s="491" t="s">
        <v>1885</v>
      </c>
      <c r="AC225" s="491" t="s">
        <v>715</v>
      </c>
      <c r="AD225" s="494" t="s">
        <v>719</v>
      </c>
      <c r="AE225" s="494" t="s">
        <v>1886</v>
      </c>
      <c r="AF225" s="494" t="s">
        <v>573</v>
      </c>
      <c r="AG225" s="506">
        <v>2</v>
      </c>
      <c r="AH225" s="506" t="s">
        <v>142</v>
      </c>
      <c r="AI225" s="506">
        <v>91061</v>
      </c>
      <c r="AJ225" s="506">
        <v>6158</v>
      </c>
      <c r="AK225" s="494" t="s">
        <v>721</v>
      </c>
      <c r="AL225" s="494" t="s">
        <v>722</v>
      </c>
      <c r="AM225" s="494" t="s">
        <v>723</v>
      </c>
      <c r="AN225" s="494" t="s">
        <v>724</v>
      </c>
      <c r="AO225" s="512">
        <v>12</v>
      </c>
      <c r="AP225" s="491" t="s">
        <v>94</v>
      </c>
      <c r="AQ225" s="491" t="s">
        <v>94</v>
      </c>
      <c r="AR225" s="491" t="s">
        <v>1887</v>
      </c>
      <c r="AS225" s="495"/>
      <c r="AT225" s="495"/>
      <c r="AU225" s="495"/>
      <c r="AV225" s="495"/>
      <c r="AW225" s="495"/>
      <c r="AX225" s="495"/>
      <c r="AY225" s="495"/>
      <c r="AZ225" s="495"/>
      <c r="BA225" s="495"/>
      <c r="BB225" s="495"/>
      <c r="BC225" s="495"/>
      <c r="BD225" s="495"/>
      <c r="BE225" s="495"/>
      <c r="BF225" s="495"/>
      <c r="BG225" s="495"/>
      <c r="BH225" s="495"/>
      <c r="BI225" s="495"/>
      <c r="BJ225" s="495"/>
      <c r="BK225" s="495"/>
      <c r="BL225" s="495"/>
      <c r="BM225" s="495"/>
      <c r="BN225" s="495"/>
      <c r="BO225" s="495"/>
      <c r="BP225" s="495"/>
      <c r="BQ225" s="495"/>
      <c r="BR225" s="495"/>
      <c r="BS225" s="495"/>
      <c r="BT225" s="495"/>
      <c r="BU225" s="495"/>
      <c r="BV225" s="495"/>
      <c r="BW225" s="495"/>
      <c r="BX225" s="495"/>
      <c r="BY225" s="495"/>
      <c r="BZ225" s="495"/>
      <c r="CA225" s="495"/>
      <c r="CB225" s="495"/>
      <c r="CC225" s="495"/>
      <c r="CD225" s="495"/>
      <c r="CE225" s="495"/>
      <c r="CF225" s="495"/>
      <c r="CG225" s="495"/>
      <c r="CH225" s="495"/>
      <c r="CI225" s="495"/>
      <c r="CJ225" s="495"/>
      <c r="CK225" s="496"/>
    </row>
    <row r="226" spans="1:87" s="499" customFormat="1" ht="127.5" hidden="1" outlineLevel="1">
      <c r="A226" s="491" t="s">
        <v>1888</v>
      </c>
      <c r="B226" s="491" t="s">
        <v>1889</v>
      </c>
      <c r="C226" s="491" t="s">
        <v>1890</v>
      </c>
      <c r="D226" s="491" t="s">
        <v>54</v>
      </c>
      <c r="E226" s="491" t="s">
        <v>1891</v>
      </c>
      <c r="F226" s="491" t="s">
        <v>77</v>
      </c>
      <c r="G226" s="491" t="s">
        <v>77</v>
      </c>
      <c r="H226" s="491" t="s">
        <v>754</v>
      </c>
      <c r="I226" s="491"/>
      <c r="J226" s="491" t="s">
        <v>755</v>
      </c>
      <c r="K226" s="492" t="s">
        <v>1880</v>
      </c>
      <c r="L226" s="491" t="s">
        <v>78</v>
      </c>
      <c r="M226" s="493"/>
      <c r="N226" s="491" t="s">
        <v>79</v>
      </c>
      <c r="O226" s="491" t="s">
        <v>80</v>
      </c>
      <c r="P226" s="491" t="s">
        <v>81</v>
      </c>
      <c r="Q226" s="491" t="s">
        <v>1881</v>
      </c>
      <c r="R226" s="492" t="s">
        <v>754</v>
      </c>
      <c r="S226" s="491" t="s">
        <v>65</v>
      </c>
      <c r="T226" s="491"/>
      <c r="U226" s="491" t="s">
        <v>61</v>
      </c>
      <c r="V226" s="491" t="s">
        <v>1882</v>
      </c>
      <c r="W226" s="491" t="s">
        <v>1883</v>
      </c>
      <c r="X226" s="491" t="s">
        <v>2065</v>
      </c>
      <c r="Y226" s="491" t="s">
        <v>1884</v>
      </c>
      <c r="Z226" s="491" t="s">
        <v>65</v>
      </c>
      <c r="AA226" s="491" t="s">
        <v>65</v>
      </c>
      <c r="AB226" s="491" t="s">
        <v>1892</v>
      </c>
      <c r="AC226" s="491" t="s">
        <v>715</v>
      </c>
      <c r="AD226" s="494" t="s">
        <v>719</v>
      </c>
      <c r="AE226" s="494" t="s">
        <v>1886</v>
      </c>
      <c r="AF226" s="494" t="s">
        <v>573</v>
      </c>
      <c r="AG226" s="506">
        <v>2</v>
      </c>
      <c r="AH226" s="506" t="s">
        <v>142</v>
      </c>
      <c r="AI226" s="506">
        <v>91061</v>
      </c>
      <c r="AJ226" s="506">
        <v>6158</v>
      </c>
      <c r="AK226" s="494" t="s">
        <v>721</v>
      </c>
      <c r="AL226" s="494" t="s">
        <v>722</v>
      </c>
      <c r="AM226" s="494" t="s">
        <v>723</v>
      </c>
      <c r="AN226" s="494" t="s">
        <v>724</v>
      </c>
      <c r="AO226" s="512">
        <v>12</v>
      </c>
      <c r="AP226" s="491" t="s">
        <v>94</v>
      </c>
      <c r="AQ226" s="491" t="s">
        <v>94</v>
      </c>
      <c r="AR226" s="491" t="s">
        <v>1887</v>
      </c>
      <c r="AS226" s="498"/>
      <c r="AT226" s="498"/>
      <c r="AU226" s="498"/>
      <c r="AV226" s="498"/>
      <c r="AW226" s="498"/>
      <c r="AX226" s="498"/>
      <c r="AY226" s="498"/>
      <c r="AZ226" s="498"/>
      <c r="BA226" s="498"/>
      <c r="BB226" s="498"/>
      <c r="BC226" s="498"/>
      <c r="BD226" s="498"/>
      <c r="BE226" s="498"/>
      <c r="BF226" s="498"/>
      <c r="BG226" s="498"/>
      <c r="BH226" s="498"/>
      <c r="BI226" s="498"/>
      <c r="BJ226" s="498"/>
      <c r="BK226" s="498"/>
      <c r="BL226" s="498"/>
      <c r="BM226" s="498"/>
      <c r="BN226" s="498"/>
      <c r="BO226" s="498"/>
      <c r="BP226" s="498"/>
      <c r="BQ226" s="498"/>
      <c r="BR226" s="498"/>
      <c r="BS226" s="498"/>
      <c r="BT226" s="498"/>
      <c r="BU226" s="498"/>
      <c r="BV226" s="498"/>
      <c r="BW226" s="498"/>
      <c r="BX226" s="498"/>
      <c r="BY226" s="498"/>
      <c r="BZ226" s="498"/>
      <c r="CA226" s="498"/>
      <c r="CB226" s="498"/>
      <c r="CC226" s="498"/>
      <c r="CD226" s="498"/>
      <c r="CE226" s="498"/>
      <c r="CF226" s="498"/>
      <c r="CG226" s="498"/>
      <c r="CH226" s="498"/>
      <c r="CI226" s="498"/>
    </row>
    <row r="227" spans="1:87" s="499" customFormat="1" ht="127.5" hidden="1" outlineLevel="1">
      <c r="A227" s="491" t="s">
        <v>1893</v>
      </c>
      <c r="B227" s="491" t="s">
        <v>1894</v>
      </c>
      <c r="C227" s="491" t="s">
        <v>1895</v>
      </c>
      <c r="D227" s="491" t="s">
        <v>54</v>
      </c>
      <c r="E227" s="491" t="s">
        <v>1896</v>
      </c>
      <c r="F227" s="491" t="s">
        <v>77</v>
      </c>
      <c r="G227" s="491" t="s">
        <v>77</v>
      </c>
      <c r="H227" s="491" t="s">
        <v>754</v>
      </c>
      <c r="I227" s="491"/>
      <c r="J227" s="491" t="s">
        <v>755</v>
      </c>
      <c r="K227" s="492" t="s">
        <v>1880</v>
      </c>
      <c r="L227" s="491" t="s">
        <v>78</v>
      </c>
      <c r="M227" s="493"/>
      <c r="N227" s="491" t="s">
        <v>79</v>
      </c>
      <c r="O227" s="491" t="s">
        <v>80</v>
      </c>
      <c r="P227" s="491" t="s">
        <v>81</v>
      </c>
      <c r="Q227" s="491" t="s">
        <v>1881</v>
      </c>
      <c r="R227" s="492" t="s">
        <v>754</v>
      </c>
      <c r="S227" s="491" t="s">
        <v>65</v>
      </c>
      <c r="T227" s="491"/>
      <c r="U227" s="491" t="s">
        <v>61</v>
      </c>
      <c r="V227" s="491" t="s">
        <v>1882</v>
      </c>
      <c r="W227" s="491" t="s">
        <v>1883</v>
      </c>
      <c r="X227" s="491" t="s">
        <v>2065</v>
      </c>
      <c r="Y227" s="491" t="s">
        <v>1884</v>
      </c>
      <c r="Z227" s="491" t="s">
        <v>65</v>
      </c>
      <c r="AA227" s="491" t="s">
        <v>65</v>
      </c>
      <c r="AB227" s="491" t="s">
        <v>1897</v>
      </c>
      <c r="AC227" s="491" t="s">
        <v>715</v>
      </c>
      <c r="AD227" s="494" t="s">
        <v>719</v>
      </c>
      <c r="AE227" s="494" t="s">
        <v>1886</v>
      </c>
      <c r="AF227" s="494" t="s">
        <v>573</v>
      </c>
      <c r="AG227" s="506">
        <v>2</v>
      </c>
      <c r="AH227" s="506" t="s">
        <v>142</v>
      </c>
      <c r="AI227" s="506">
        <v>91061</v>
      </c>
      <c r="AJ227" s="506">
        <v>6158</v>
      </c>
      <c r="AK227" s="494" t="s">
        <v>721</v>
      </c>
      <c r="AL227" s="494" t="s">
        <v>722</v>
      </c>
      <c r="AM227" s="494" t="s">
        <v>723</v>
      </c>
      <c r="AN227" s="494" t="s">
        <v>724</v>
      </c>
      <c r="AO227" s="512">
        <v>12</v>
      </c>
      <c r="AP227" s="491" t="s">
        <v>94</v>
      </c>
      <c r="AQ227" s="491" t="s">
        <v>94</v>
      </c>
      <c r="AR227" s="491" t="s">
        <v>1887</v>
      </c>
      <c r="AS227" s="498"/>
      <c r="AT227" s="498"/>
      <c r="AU227" s="498"/>
      <c r="AV227" s="498"/>
      <c r="AW227" s="498"/>
      <c r="AX227" s="498"/>
      <c r="AY227" s="498"/>
      <c r="AZ227" s="498"/>
      <c r="BA227" s="498"/>
      <c r="BB227" s="498"/>
      <c r="BC227" s="498"/>
      <c r="BD227" s="498"/>
      <c r="BE227" s="498"/>
      <c r="BF227" s="498"/>
      <c r="BG227" s="498"/>
      <c r="BH227" s="498"/>
      <c r="BI227" s="498"/>
      <c r="BJ227" s="498"/>
      <c r="BK227" s="498"/>
      <c r="BL227" s="498"/>
      <c r="BM227" s="498"/>
      <c r="BN227" s="498"/>
      <c r="BO227" s="498"/>
      <c r="BP227" s="498"/>
      <c r="BQ227" s="498"/>
      <c r="BR227" s="498"/>
      <c r="BS227" s="498"/>
      <c r="BT227" s="498"/>
      <c r="BU227" s="498"/>
      <c r="BV227" s="498"/>
      <c r="BW227" s="498"/>
      <c r="BX227" s="498"/>
      <c r="BY227" s="498"/>
      <c r="BZ227" s="498"/>
      <c r="CA227" s="498"/>
      <c r="CB227" s="498"/>
      <c r="CC227" s="498"/>
      <c r="CD227" s="498"/>
      <c r="CE227" s="498"/>
      <c r="CF227" s="498"/>
      <c r="CG227" s="498"/>
      <c r="CH227" s="498"/>
      <c r="CI227" s="498"/>
    </row>
    <row r="228" spans="1:87" s="499" customFormat="1" ht="153" hidden="1" outlineLevel="1">
      <c r="A228" s="491" t="s">
        <v>1013</v>
      </c>
      <c r="B228" s="491" t="s">
        <v>1898</v>
      </c>
      <c r="C228" s="491" t="s">
        <v>1899</v>
      </c>
      <c r="D228" s="491" t="s">
        <v>54</v>
      </c>
      <c r="E228" s="491" t="s">
        <v>1900</v>
      </c>
      <c r="F228" s="491" t="s">
        <v>77</v>
      </c>
      <c r="G228" s="491" t="s">
        <v>77</v>
      </c>
      <c r="H228" s="491" t="s">
        <v>754</v>
      </c>
      <c r="I228" s="491"/>
      <c r="J228" s="491" t="s">
        <v>755</v>
      </c>
      <c r="K228" s="492" t="s">
        <v>1880</v>
      </c>
      <c r="L228" s="491" t="s">
        <v>78</v>
      </c>
      <c r="M228" s="493"/>
      <c r="N228" s="491" t="s">
        <v>79</v>
      </c>
      <c r="O228" s="491" t="s">
        <v>80</v>
      </c>
      <c r="P228" s="491" t="s">
        <v>81</v>
      </c>
      <c r="Q228" s="491" t="s">
        <v>1881</v>
      </c>
      <c r="R228" s="492" t="s">
        <v>754</v>
      </c>
      <c r="S228" s="491" t="s">
        <v>65</v>
      </c>
      <c r="T228" s="491"/>
      <c r="U228" s="491" t="s">
        <v>61</v>
      </c>
      <c r="V228" s="491" t="s">
        <v>1882</v>
      </c>
      <c r="W228" s="491" t="s">
        <v>1883</v>
      </c>
      <c r="X228" s="491" t="s">
        <v>2065</v>
      </c>
      <c r="Y228" s="491" t="s">
        <v>1884</v>
      </c>
      <c r="Z228" s="491" t="s">
        <v>65</v>
      </c>
      <c r="AA228" s="491" t="s">
        <v>65</v>
      </c>
      <c r="AB228" s="491" t="s">
        <v>1901</v>
      </c>
      <c r="AC228" s="491" t="s">
        <v>715</v>
      </c>
      <c r="AD228" s="494" t="s">
        <v>719</v>
      </c>
      <c r="AE228" s="494" t="s">
        <v>1886</v>
      </c>
      <c r="AF228" s="494" t="s">
        <v>573</v>
      </c>
      <c r="AG228" s="506">
        <v>2</v>
      </c>
      <c r="AH228" s="506" t="s">
        <v>142</v>
      </c>
      <c r="AI228" s="506">
        <v>91061</v>
      </c>
      <c r="AJ228" s="506">
        <v>6158</v>
      </c>
      <c r="AK228" s="494" t="s">
        <v>721</v>
      </c>
      <c r="AL228" s="494" t="s">
        <v>722</v>
      </c>
      <c r="AM228" s="494" t="s">
        <v>723</v>
      </c>
      <c r="AN228" s="494" t="s">
        <v>724</v>
      </c>
      <c r="AO228" s="512">
        <v>12</v>
      </c>
      <c r="AP228" s="491" t="s">
        <v>94</v>
      </c>
      <c r="AQ228" s="491" t="s">
        <v>94</v>
      </c>
      <c r="AR228" s="491" t="s">
        <v>1887</v>
      </c>
      <c r="AS228" s="498"/>
      <c r="AT228" s="498"/>
      <c r="AU228" s="498"/>
      <c r="AV228" s="498"/>
      <c r="AW228" s="498"/>
      <c r="AX228" s="498"/>
      <c r="AY228" s="498"/>
      <c r="AZ228" s="498"/>
      <c r="BA228" s="498"/>
      <c r="BB228" s="498"/>
      <c r="BC228" s="498"/>
      <c r="BD228" s="498"/>
      <c r="BE228" s="498"/>
      <c r="BF228" s="498"/>
      <c r="BG228" s="498"/>
      <c r="BH228" s="498"/>
      <c r="BI228" s="498"/>
      <c r="BJ228" s="498"/>
      <c r="BK228" s="498"/>
      <c r="BL228" s="498"/>
      <c r="BM228" s="498"/>
      <c r="BN228" s="498"/>
      <c r="BO228" s="498"/>
      <c r="BP228" s="498"/>
      <c r="BQ228" s="498"/>
      <c r="BR228" s="498"/>
      <c r="BS228" s="498"/>
      <c r="BT228" s="498"/>
      <c r="BU228" s="498"/>
      <c r="BV228" s="498"/>
      <c r="BW228" s="498"/>
      <c r="BX228" s="498"/>
      <c r="BY228" s="498"/>
      <c r="BZ228" s="498"/>
      <c r="CA228" s="498"/>
      <c r="CB228" s="498"/>
      <c r="CC228" s="498"/>
      <c r="CD228" s="498"/>
      <c r="CE228" s="498"/>
      <c r="CF228" s="498"/>
      <c r="CG228" s="498"/>
      <c r="CH228" s="498"/>
      <c r="CI228" s="498"/>
    </row>
    <row r="229" spans="1:88" s="499" customFormat="1" ht="139.5" customHeight="1" hidden="1" outlineLevel="1">
      <c r="A229" s="491" t="s">
        <v>1902</v>
      </c>
      <c r="B229" s="491" t="s">
        <v>1903</v>
      </c>
      <c r="C229" s="491" t="s">
        <v>1904</v>
      </c>
      <c r="D229" s="491" t="s">
        <v>54</v>
      </c>
      <c r="E229" s="491" t="s">
        <v>1905</v>
      </c>
      <c r="F229" s="491" t="s">
        <v>77</v>
      </c>
      <c r="G229" s="491" t="s">
        <v>77</v>
      </c>
      <c r="H229" s="491" t="s">
        <v>754</v>
      </c>
      <c r="I229" s="491"/>
      <c r="J229" s="491" t="s">
        <v>755</v>
      </c>
      <c r="K229" s="492" t="s">
        <v>1880</v>
      </c>
      <c r="L229" s="491" t="s">
        <v>78</v>
      </c>
      <c r="M229" s="493"/>
      <c r="N229" s="491" t="s">
        <v>79</v>
      </c>
      <c r="O229" s="491" t="s">
        <v>80</v>
      </c>
      <c r="P229" s="491" t="s">
        <v>81</v>
      </c>
      <c r="Q229" s="491" t="s">
        <v>1881</v>
      </c>
      <c r="R229" s="492" t="s">
        <v>754</v>
      </c>
      <c r="S229" s="491" t="s">
        <v>65</v>
      </c>
      <c r="T229" s="491"/>
      <c r="U229" s="491" t="s">
        <v>61</v>
      </c>
      <c r="V229" s="491" t="s">
        <v>1882</v>
      </c>
      <c r="W229" s="491" t="s">
        <v>1883</v>
      </c>
      <c r="X229" s="491" t="s">
        <v>2065</v>
      </c>
      <c r="Y229" s="491" t="s">
        <v>1884</v>
      </c>
      <c r="Z229" s="491" t="s">
        <v>65</v>
      </c>
      <c r="AA229" s="491" t="s">
        <v>65</v>
      </c>
      <c r="AB229" s="491" t="s">
        <v>1906</v>
      </c>
      <c r="AC229" s="491" t="s">
        <v>715</v>
      </c>
      <c r="AD229" s="494" t="s">
        <v>719</v>
      </c>
      <c r="AE229" s="494" t="s">
        <v>1886</v>
      </c>
      <c r="AF229" s="494" t="s">
        <v>573</v>
      </c>
      <c r="AG229" s="506">
        <v>2</v>
      </c>
      <c r="AH229" s="506" t="s">
        <v>142</v>
      </c>
      <c r="AI229" s="506">
        <v>91061</v>
      </c>
      <c r="AJ229" s="506">
        <v>6158</v>
      </c>
      <c r="AK229" s="494" t="s">
        <v>721</v>
      </c>
      <c r="AL229" s="494" t="s">
        <v>722</v>
      </c>
      <c r="AM229" s="494" t="s">
        <v>723</v>
      </c>
      <c r="AN229" s="494" t="s">
        <v>724</v>
      </c>
      <c r="AO229" s="512">
        <v>12</v>
      </c>
      <c r="AP229" s="491" t="s">
        <v>94</v>
      </c>
      <c r="AQ229" s="491" t="s">
        <v>94</v>
      </c>
      <c r="AR229" s="491" t="s">
        <v>1887</v>
      </c>
      <c r="AS229" s="498"/>
      <c r="AT229" s="498"/>
      <c r="AU229" s="498"/>
      <c r="AV229" s="498"/>
      <c r="AW229" s="498"/>
      <c r="AX229" s="498"/>
      <c r="AY229" s="498"/>
      <c r="AZ229" s="498"/>
      <c r="BA229" s="498"/>
      <c r="BB229" s="498"/>
      <c r="BC229" s="498"/>
      <c r="BD229" s="498"/>
      <c r="BE229" s="498"/>
      <c r="BF229" s="498"/>
      <c r="BG229" s="498"/>
      <c r="BH229" s="498"/>
      <c r="BI229" s="498"/>
      <c r="BJ229" s="498"/>
      <c r="BK229" s="498"/>
      <c r="BL229" s="498"/>
      <c r="BM229" s="498"/>
      <c r="BN229" s="498"/>
      <c r="BO229" s="498"/>
      <c r="BP229" s="498"/>
      <c r="BQ229" s="498"/>
      <c r="BR229" s="498"/>
      <c r="BS229" s="498"/>
      <c r="BT229" s="498"/>
      <c r="BU229" s="498"/>
      <c r="BV229" s="498"/>
      <c r="BW229" s="498"/>
      <c r="BX229" s="498"/>
      <c r="BY229" s="498"/>
      <c r="BZ229" s="498"/>
      <c r="CA229" s="498"/>
      <c r="CB229" s="498"/>
      <c r="CC229" s="498"/>
      <c r="CD229" s="498"/>
      <c r="CE229" s="498"/>
      <c r="CF229" s="498"/>
      <c r="CG229" s="498"/>
      <c r="CH229" s="498"/>
      <c r="CI229" s="498"/>
      <c r="CJ229" s="498"/>
    </row>
    <row r="230" spans="1:88" s="499" customFormat="1" ht="139.5" customHeight="1" hidden="1" outlineLevel="1">
      <c r="A230" s="491" t="s">
        <v>1907</v>
      </c>
      <c r="B230" s="491" t="s">
        <v>1908</v>
      </c>
      <c r="C230" s="491" t="s">
        <v>1909</v>
      </c>
      <c r="D230" s="491" t="s">
        <v>54</v>
      </c>
      <c r="E230" s="491" t="s">
        <v>1910</v>
      </c>
      <c r="F230" s="491" t="s">
        <v>77</v>
      </c>
      <c r="G230" s="491" t="s">
        <v>77</v>
      </c>
      <c r="H230" s="491" t="s">
        <v>754</v>
      </c>
      <c r="I230" s="491"/>
      <c r="J230" s="491" t="s">
        <v>755</v>
      </c>
      <c r="K230" s="492" t="s">
        <v>1880</v>
      </c>
      <c r="L230" s="491" t="s">
        <v>78</v>
      </c>
      <c r="M230" s="493"/>
      <c r="N230" s="491" t="s">
        <v>79</v>
      </c>
      <c r="O230" s="491" t="s">
        <v>80</v>
      </c>
      <c r="P230" s="491" t="s">
        <v>81</v>
      </c>
      <c r="Q230" s="491" t="s">
        <v>1881</v>
      </c>
      <c r="R230" s="492" t="s">
        <v>754</v>
      </c>
      <c r="S230" s="491" t="s">
        <v>65</v>
      </c>
      <c r="T230" s="491"/>
      <c r="U230" s="491" t="s">
        <v>61</v>
      </c>
      <c r="V230" s="491" t="s">
        <v>1882</v>
      </c>
      <c r="W230" s="491" t="s">
        <v>1883</v>
      </c>
      <c r="X230" s="491" t="s">
        <v>2065</v>
      </c>
      <c r="Y230" s="491" t="s">
        <v>1884</v>
      </c>
      <c r="Z230" s="491" t="s">
        <v>65</v>
      </c>
      <c r="AA230" s="491" t="s">
        <v>65</v>
      </c>
      <c r="AB230" s="491" t="s">
        <v>1911</v>
      </c>
      <c r="AC230" s="491" t="s">
        <v>715</v>
      </c>
      <c r="AD230" s="494" t="s">
        <v>719</v>
      </c>
      <c r="AE230" s="494" t="s">
        <v>1886</v>
      </c>
      <c r="AF230" s="494" t="s">
        <v>573</v>
      </c>
      <c r="AG230" s="506">
        <v>2</v>
      </c>
      <c r="AH230" s="506" t="s">
        <v>142</v>
      </c>
      <c r="AI230" s="506">
        <v>91061</v>
      </c>
      <c r="AJ230" s="506">
        <v>6158</v>
      </c>
      <c r="AK230" s="494" t="s">
        <v>721</v>
      </c>
      <c r="AL230" s="494" t="s">
        <v>722</v>
      </c>
      <c r="AM230" s="494" t="s">
        <v>723</v>
      </c>
      <c r="AN230" s="494" t="s">
        <v>724</v>
      </c>
      <c r="AO230" s="512">
        <v>12</v>
      </c>
      <c r="AP230" s="491" t="s">
        <v>94</v>
      </c>
      <c r="AQ230" s="491" t="s">
        <v>94</v>
      </c>
      <c r="AR230" s="491" t="s">
        <v>1887</v>
      </c>
      <c r="AS230" s="498"/>
      <c r="AT230" s="498"/>
      <c r="AU230" s="498"/>
      <c r="AV230" s="498"/>
      <c r="AW230" s="498"/>
      <c r="AX230" s="498"/>
      <c r="AY230" s="498"/>
      <c r="AZ230" s="498"/>
      <c r="BA230" s="498"/>
      <c r="BB230" s="498"/>
      <c r="BC230" s="498"/>
      <c r="BD230" s="498"/>
      <c r="BE230" s="498"/>
      <c r="BF230" s="498"/>
      <c r="BG230" s="498"/>
      <c r="BH230" s="498"/>
      <c r="BI230" s="498"/>
      <c r="BJ230" s="498"/>
      <c r="BK230" s="498"/>
      <c r="BL230" s="498"/>
      <c r="BM230" s="498"/>
      <c r="BN230" s="498"/>
      <c r="BO230" s="498"/>
      <c r="BP230" s="498"/>
      <c r="BQ230" s="498"/>
      <c r="BR230" s="498"/>
      <c r="BS230" s="498"/>
      <c r="BT230" s="498"/>
      <c r="BU230" s="498"/>
      <c r="BV230" s="498"/>
      <c r="BW230" s="498"/>
      <c r="BX230" s="498"/>
      <c r="BY230" s="498"/>
      <c r="BZ230" s="498"/>
      <c r="CA230" s="498"/>
      <c r="CB230" s="498"/>
      <c r="CC230" s="498"/>
      <c r="CD230" s="498"/>
      <c r="CE230" s="498"/>
      <c r="CF230" s="498"/>
      <c r="CG230" s="498"/>
      <c r="CH230" s="498"/>
      <c r="CI230" s="498"/>
      <c r="CJ230" s="498"/>
    </row>
    <row r="231" spans="1:88" s="499" customFormat="1" ht="139.5" customHeight="1" hidden="1" outlineLevel="1">
      <c r="A231" s="491" t="s">
        <v>1912</v>
      </c>
      <c r="B231" s="491" t="s">
        <v>1913</v>
      </c>
      <c r="C231" s="491" t="s">
        <v>1914</v>
      </c>
      <c r="D231" s="491" t="s">
        <v>54</v>
      </c>
      <c r="E231" s="491" t="s">
        <v>1915</v>
      </c>
      <c r="F231" s="491" t="s">
        <v>77</v>
      </c>
      <c r="G231" s="491" t="s">
        <v>77</v>
      </c>
      <c r="H231" s="491" t="s">
        <v>754</v>
      </c>
      <c r="I231" s="491"/>
      <c r="J231" s="491" t="s">
        <v>755</v>
      </c>
      <c r="K231" s="492" t="s">
        <v>1880</v>
      </c>
      <c r="L231" s="491" t="s">
        <v>78</v>
      </c>
      <c r="M231" s="493"/>
      <c r="N231" s="491" t="s">
        <v>79</v>
      </c>
      <c r="O231" s="491" t="s">
        <v>80</v>
      </c>
      <c r="P231" s="491" t="s">
        <v>81</v>
      </c>
      <c r="Q231" s="491" t="s">
        <v>1881</v>
      </c>
      <c r="R231" s="492" t="s">
        <v>754</v>
      </c>
      <c r="S231" s="491" t="s">
        <v>65</v>
      </c>
      <c r="T231" s="491"/>
      <c r="U231" s="491" t="s">
        <v>61</v>
      </c>
      <c r="V231" s="491" t="s">
        <v>1882</v>
      </c>
      <c r="W231" s="491" t="s">
        <v>1883</v>
      </c>
      <c r="X231" s="491" t="s">
        <v>2065</v>
      </c>
      <c r="Y231" s="491" t="s">
        <v>1884</v>
      </c>
      <c r="Z231" s="491" t="s">
        <v>65</v>
      </c>
      <c r="AA231" s="491" t="s">
        <v>65</v>
      </c>
      <c r="AB231" s="491" t="s">
        <v>1314</v>
      </c>
      <c r="AC231" s="491" t="s">
        <v>715</v>
      </c>
      <c r="AD231" s="494" t="s">
        <v>719</v>
      </c>
      <c r="AE231" s="494" t="s">
        <v>1886</v>
      </c>
      <c r="AF231" s="494" t="s">
        <v>573</v>
      </c>
      <c r="AG231" s="506">
        <v>2</v>
      </c>
      <c r="AH231" s="506" t="s">
        <v>142</v>
      </c>
      <c r="AI231" s="506">
        <v>91061</v>
      </c>
      <c r="AJ231" s="506">
        <v>6158</v>
      </c>
      <c r="AK231" s="494" t="s">
        <v>721</v>
      </c>
      <c r="AL231" s="494" t="s">
        <v>722</v>
      </c>
      <c r="AM231" s="494" t="s">
        <v>723</v>
      </c>
      <c r="AN231" s="494" t="s">
        <v>724</v>
      </c>
      <c r="AO231" s="512">
        <v>12</v>
      </c>
      <c r="AP231" s="491" t="s">
        <v>94</v>
      </c>
      <c r="AQ231" s="491" t="s">
        <v>94</v>
      </c>
      <c r="AR231" s="491" t="s">
        <v>1887</v>
      </c>
      <c r="AS231" s="498"/>
      <c r="AT231" s="498"/>
      <c r="AU231" s="498"/>
      <c r="AV231" s="498"/>
      <c r="AW231" s="498"/>
      <c r="AX231" s="498"/>
      <c r="AY231" s="498"/>
      <c r="AZ231" s="498"/>
      <c r="BA231" s="498"/>
      <c r="BB231" s="498"/>
      <c r="BC231" s="498"/>
      <c r="BD231" s="498"/>
      <c r="BE231" s="498"/>
      <c r="BF231" s="498"/>
      <c r="BG231" s="498"/>
      <c r="BH231" s="498"/>
      <c r="BI231" s="498"/>
      <c r="BJ231" s="498"/>
      <c r="BK231" s="498"/>
      <c r="BL231" s="498"/>
      <c r="BM231" s="498"/>
      <c r="BN231" s="498"/>
      <c r="BO231" s="498"/>
      <c r="BP231" s="498"/>
      <c r="BQ231" s="498"/>
      <c r="BR231" s="498"/>
      <c r="BS231" s="498"/>
      <c r="BT231" s="498"/>
      <c r="BU231" s="498"/>
      <c r="BV231" s="498"/>
      <c r="BW231" s="498"/>
      <c r="BX231" s="498"/>
      <c r="BY231" s="498"/>
      <c r="BZ231" s="498"/>
      <c r="CA231" s="498"/>
      <c r="CB231" s="498"/>
      <c r="CC231" s="498"/>
      <c r="CD231" s="498"/>
      <c r="CE231" s="498"/>
      <c r="CF231" s="498"/>
      <c r="CG231" s="498"/>
      <c r="CH231" s="498"/>
      <c r="CI231" s="498"/>
      <c r="CJ231" s="498"/>
    </row>
    <row r="232" spans="1:88" s="499" customFormat="1" ht="139.5" customHeight="1" hidden="1" outlineLevel="1">
      <c r="A232" s="491" t="s">
        <v>1916</v>
      </c>
      <c r="B232" s="491" t="s">
        <v>1917</v>
      </c>
      <c r="C232" s="491" t="s">
        <v>1918</v>
      </c>
      <c r="D232" s="491" t="s">
        <v>54</v>
      </c>
      <c r="E232" s="491" t="s">
        <v>1919</v>
      </c>
      <c r="F232" s="491" t="s">
        <v>77</v>
      </c>
      <c r="G232" s="491" t="s">
        <v>77</v>
      </c>
      <c r="H232" s="491" t="s">
        <v>754</v>
      </c>
      <c r="I232" s="491"/>
      <c r="J232" s="491" t="s">
        <v>755</v>
      </c>
      <c r="K232" s="492" t="s">
        <v>1880</v>
      </c>
      <c r="L232" s="491" t="s">
        <v>78</v>
      </c>
      <c r="M232" s="493"/>
      <c r="N232" s="491" t="s">
        <v>79</v>
      </c>
      <c r="O232" s="491" t="s">
        <v>80</v>
      </c>
      <c r="P232" s="491" t="s">
        <v>81</v>
      </c>
      <c r="Q232" s="491" t="s">
        <v>1881</v>
      </c>
      <c r="R232" s="492" t="s">
        <v>754</v>
      </c>
      <c r="S232" s="491" t="s">
        <v>65</v>
      </c>
      <c r="T232" s="491"/>
      <c r="U232" s="491" t="s">
        <v>61</v>
      </c>
      <c r="V232" s="491" t="s">
        <v>1882</v>
      </c>
      <c r="W232" s="491" t="s">
        <v>1883</v>
      </c>
      <c r="X232" s="491" t="s">
        <v>2065</v>
      </c>
      <c r="Y232" s="491" t="s">
        <v>1884</v>
      </c>
      <c r="Z232" s="491" t="s">
        <v>65</v>
      </c>
      <c r="AA232" s="491" t="s">
        <v>65</v>
      </c>
      <c r="AB232" s="491" t="s">
        <v>1920</v>
      </c>
      <c r="AC232" s="491" t="s">
        <v>715</v>
      </c>
      <c r="AD232" s="494" t="s">
        <v>719</v>
      </c>
      <c r="AE232" s="494" t="s">
        <v>1886</v>
      </c>
      <c r="AF232" s="494" t="s">
        <v>573</v>
      </c>
      <c r="AG232" s="506">
        <v>2</v>
      </c>
      <c r="AH232" s="506" t="s">
        <v>142</v>
      </c>
      <c r="AI232" s="506">
        <v>91061</v>
      </c>
      <c r="AJ232" s="506">
        <v>6158</v>
      </c>
      <c r="AK232" s="494" t="s">
        <v>721</v>
      </c>
      <c r="AL232" s="494" t="s">
        <v>722</v>
      </c>
      <c r="AM232" s="494" t="s">
        <v>723</v>
      </c>
      <c r="AN232" s="494" t="s">
        <v>724</v>
      </c>
      <c r="AO232" s="512">
        <v>12</v>
      </c>
      <c r="AP232" s="491" t="s">
        <v>94</v>
      </c>
      <c r="AQ232" s="491" t="s">
        <v>94</v>
      </c>
      <c r="AR232" s="491" t="s">
        <v>1887</v>
      </c>
      <c r="AS232" s="498"/>
      <c r="AT232" s="498"/>
      <c r="AU232" s="498"/>
      <c r="AV232" s="498"/>
      <c r="AW232" s="498"/>
      <c r="AX232" s="498"/>
      <c r="AY232" s="498"/>
      <c r="AZ232" s="498"/>
      <c r="BA232" s="498"/>
      <c r="BB232" s="498"/>
      <c r="BC232" s="498"/>
      <c r="BD232" s="498"/>
      <c r="BE232" s="498"/>
      <c r="BF232" s="498"/>
      <c r="BG232" s="498"/>
      <c r="BH232" s="498"/>
      <c r="BI232" s="498"/>
      <c r="BJ232" s="498"/>
      <c r="BK232" s="498"/>
      <c r="BL232" s="498"/>
      <c r="BM232" s="498"/>
      <c r="BN232" s="498"/>
      <c r="BO232" s="498"/>
      <c r="BP232" s="498"/>
      <c r="BQ232" s="498"/>
      <c r="BR232" s="498"/>
      <c r="BS232" s="498"/>
      <c r="BT232" s="498"/>
      <c r="BU232" s="498"/>
      <c r="BV232" s="498"/>
      <c r="BW232" s="498"/>
      <c r="BX232" s="498"/>
      <c r="BY232" s="498"/>
      <c r="BZ232" s="498"/>
      <c r="CA232" s="498"/>
      <c r="CB232" s="498"/>
      <c r="CC232" s="498"/>
      <c r="CD232" s="498"/>
      <c r="CE232" s="498"/>
      <c r="CF232" s="498"/>
      <c r="CG232" s="498"/>
      <c r="CH232" s="498"/>
      <c r="CI232" s="498"/>
      <c r="CJ232" s="498"/>
    </row>
    <row r="233" spans="1:88" s="499" customFormat="1" ht="139.5" customHeight="1" hidden="1" outlineLevel="1">
      <c r="A233" s="491" t="s">
        <v>1921</v>
      </c>
      <c r="B233" s="491" t="s">
        <v>496</v>
      </c>
      <c r="C233" s="491" t="s">
        <v>1922</v>
      </c>
      <c r="D233" s="491" t="s">
        <v>54</v>
      </c>
      <c r="E233" s="491" t="s">
        <v>1923</v>
      </c>
      <c r="F233" s="491" t="s">
        <v>77</v>
      </c>
      <c r="G233" s="491" t="s">
        <v>77</v>
      </c>
      <c r="H233" s="491" t="s">
        <v>754</v>
      </c>
      <c r="I233" s="491"/>
      <c r="J233" s="491" t="s">
        <v>755</v>
      </c>
      <c r="K233" s="492" t="s">
        <v>1880</v>
      </c>
      <c r="L233" s="491" t="s">
        <v>78</v>
      </c>
      <c r="M233" s="493"/>
      <c r="N233" s="491" t="s">
        <v>79</v>
      </c>
      <c r="O233" s="491" t="s">
        <v>80</v>
      </c>
      <c r="P233" s="491" t="s">
        <v>81</v>
      </c>
      <c r="Q233" s="491" t="s">
        <v>1881</v>
      </c>
      <c r="R233" s="492" t="s">
        <v>754</v>
      </c>
      <c r="S233" s="491" t="s">
        <v>65</v>
      </c>
      <c r="T233" s="491"/>
      <c r="U233" s="491" t="s">
        <v>61</v>
      </c>
      <c r="V233" s="491" t="s">
        <v>1882</v>
      </c>
      <c r="W233" s="491" t="s">
        <v>1883</v>
      </c>
      <c r="X233" s="491" t="s">
        <v>2065</v>
      </c>
      <c r="Y233" s="491" t="s">
        <v>1884</v>
      </c>
      <c r="Z233" s="491" t="s">
        <v>65</v>
      </c>
      <c r="AA233" s="491" t="s">
        <v>65</v>
      </c>
      <c r="AB233" s="491" t="s">
        <v>1924</v>
      </c>
      <c r="AC233" s="491" t="s">
        <v>715</v>
      </c>
      <c r="AD233" s="494" t="s">
        <v>719</v>
      </c>
      <c r="AE233" s="494" t="s">
        <v>1886</v>
      </c>
      <c r="AF233" s="494" t="s">
        <v>573</v>
      </c>
      <c r="AG233" s="506">
        <v>2</v>
      </c>
      <c r="AH233" s="506" t="s">
        <v>142</v>
      </c>
      <c r="AI233" s="506">
        <v>91061</v>
      </c>
      <c r="AJ233" s="506">
        <v>6158</v>
      </c>
      <c r="AK233" s="494" t="s">
        <v>721</v>
      </c>
      <c r="AL233" s="494" t="s">
        <v>722</v>
      </c>
      <c r="AM233" s="494" t="s">
        <v>723</v>
      </c>
      <c r="AN233" s="494" t="s">
        <v>724</v>
      </c>
      <c r="AO233" s="512">
        <v>12</v>
      </c>
      <c r="AP233" s="491" t="s">
        <v>94</v>
      </c>
      <c r="AQ233" s="491" t="s">
        <v>94</v>
      </c>
      <c r="AR233" s="491" t="s">
        <v>1887</v>
      </c>
      <c r="AS233" s="498"/>
      <c r="AT233" s="498"/>
      <c r="AU233" s="498"/>
      <c r="AV233" s="498"/>
      <c r="AW233" s="498"/>
      <c r="AX233" s="498"/>
      <c r="AY233" s="498"/>
      <c r="AZ233" s="498"/>
      <c r="BA233" s="498"/>
      <c r="BB233" s="498"/>
      <c r="BC233" s="498"/>
      <c r="BD233" s="498"/>
      <c r="BE233" s="498"/>
      <c r="BF233" s="498"/>
      <c r="BG233" s="498"/>
      <c r="BH233" s="498"/>
      <c r="BI233" s="498"/>
      <c r="BJ233" s="498"/>
      <c r="BK233" s="498"/>
      <c r="BL233" s="498"/>
      <c r="BM233" s="498"/>
      <c r="BN233" s="498"/>
      <c r="BO233" s="498"/>
      <c r="BP233" s="498"/>
      <c r="BQ233" s="498"/>
      <c r="BR233" s="498"/>
      <c r="BS233" s="498"/>
      <c r="BT233" s="498"/>
      <c r="BU233" s="498"/>
      <c r="BV233" s="498"/>
      <c r="BW233" s="498"/>
      <c r="BX233" s="498"/>
      <c r="BY233" s="498"/>
      <c r="BZ233" s="498"/>
      <c r="CA233" s="498"/>
      <c r="CB233" s="498"/>
      <c r="CC233" s="498"/>
      <c r="CD233" s="498"/>
      <c r="CE233" s="498"/>
      <c r="CF233" s="498"/>
      <c r="CG233" s="498"/>
      <c r="CH233" s="498"/>
      <c r="CI233" s="498"/>
      <c r="CJ233" s="498"/>
    </row>
    <row r="234" spans="1:88" s="499" customFormat="1" ht="139.5" customHeight="1" hidden="1" outlineLevel="1">
      <c r="A234" s="491" t="s">
        <v>1925</v>
      </c>
      <c r="B234" s="491" t="s">
        <v>1926</v>
      </c>
      <c r="C234" s="491" t="s">
        <v>1927</v>
      </c>
      <c r="D234" s="491" t="s">
        <v>54</v>
      </c>
      <c r="E234" s="491" t="s">
        <v>1928</v>
      </c>
      <c r="F234" s="491" t="s">
        <v>77</v>
      </c>
      <c r="G234" s="491" t="s">
        <v>77</v>
      </c>
      <c r="H234" s="491" t="s">
        <v>754</v>
      </c>
      <c r="I234" s="491"/>
      <c r="J234" s="491" t="s">
        <v>755</v>
      </c>
      <c r="K234" s="492" t="s">
        <v>1880</v>
      </c>
      <c r="L234" s="491" t="s">
        <v>78</v>
      </c>
      <c r="M234" s="493"/>
      <c r="N234" s="491" t="s">
        <v>79</v>
      </c>
      <c r="O234" s="491" t="s">
        <v>80</v>
      </c>
      <c r="P234" s="491" t="s">
        <v>81</v>
      </c>
      <c r="Q234" s="491" t="s">
        <v>1881</v>
      </c>
      <c r="R234" s="492" t="s">
        <v>754</v>
      </c>
      <c r="S234" s="491" t="s">
        <v>65</v>
      </c>
      <c r="T234" s="491"/>
      <c r="U234" s="491" t="s">
        <v>61</v>
      </c>
      <c r="V234" s="491" t="s">
        <v>1882</v>
      </c>
      <c r="W234" s="491" t="s">
        <v>1883</v>
      </c>
      <c r="X234" s="491" t="s">
        <v>2065</v>
      </c>
      <c r="Y234" s="491" t="s">
        <v>1884</v>
      </c>
      <c r="Z234" s="491" t="s">
        <v>65</v>
      </c>
      <c r="AA234" s="491" t="s">
        <v>65</v>
      </c>
      <c r="AB234" s="491" t="s">
        <v>1929</v>
      </c>
      <c r="AC234" s="491" t="s">
        <v>715</v>
      </c>
      <c r="AD234" s="494" t="s">
        <v>719</v>
      </c>
      <c r="AE234" s="494" t="s">
        <v>1886</v>
      </c>
      <c r="AF234" s="494" t="s">
        <v>573</v>
      </c>
      <c r="AG234" s="506">
        <v>2</v>
      </c>
      <c r="AH234" s="506" t="s">
        <v>142</v>
      </c>
      <c r="AI234" s="506">
        <v>91061</v>
      </c>
      <c r="AJ234" s="506">
        <v>6158</v>
      </c>
      <c r="AK234" s="494" t="s">
        <v>721</v>
      </c>
      <c r="AL234" s="494" t="s">
        <v>722</v>
      </c>
      <c r="AM234" s="494" t="s">
        <v>723</v>
      </c>
      <c r="AN234" s="494" t="s">
        <v>724</v>
      </c>
      <c r="AO234" s="512">
        <v>12</v>
      </c>
      <c r="AP234" s="491" t="s">
        <v>94</v>
      </c>
      <c r="AQ234" s="491" t="s">
        <v>94</v>
      </c>
      <c r="AR234" s="491" t="s">
        <v>1887</v>
      </c>
      <c r="AS234" s="498"/>
      <c r="AT234" s="498"/>
      <c r="AU234" s="498"/>
      <c r="AV234" s="498"/>
      <c r="AW234" s="498"/>
      <c r="AX234" s="498"/>
      <c r="AY234" s="498"/>
      <c r="AZ234" s="498"/>
      <c r="BA234" s="498"/>
      <c r="BB234" s="498"/>
      <c r="BC234" s="498"/>
      <c r="BD234" s="498"/>
      <c r="BE234" s="498"/>
      <c r="BF234" s="498"/>
      <c r="BG234" s="498"/>
      <c r="BH234" s="498"/>
      <c r="BI234" s="498"/>
      <c r="BJ234" s="498"/>
      <c r="BK234" s="498"/>
      <c r="BL234" s="498"/>
      <c r="BM234" s="498"/>
      <c r="BN234" s="498"/>
      <c r="BO234" s="498"/>
      <c r="BP234" s="498"/>
      <c r="BQ234" s="498"/>
      <c r="BR234" s="498"/>
      <c r="BS234" s="498"/>
      <c r="BT234" s="498"/>
      <c r="BU234" s="498"/>
      <c r="BV234" s="498"/>
      <c r="BW234" s="498"/>
      <c r="BX234" s="498"/>
      <c r="BY234" s="498"/>
      <c r="BZ234" s="498"/>
      <c r="CA234" s="498"/>
      <c r="CB234" s="498"/>
      <c r="CC234" s="498"/>
      <c r="CD234" s="498"/>
      <c r="CE234" s="498"/>
      <c r="CF234" s="498"/>
      <c r="CG234" s="498"/>
      <c r="CH234" s="498"/>
      <c r="CI234" s="498"/>
      <c r="CJ234" s="498"/>
    </row>
    <row r="235" spans="1:88" s="499" customFormat="1" ht="139.5" customHeight="1" hidden="1" outlineLevel="1">
      <c r="A235" s="491" t="s">
        <v>1930</v>
      </c>
      <c r="B235" s="491" t="s">
        <v>1931</v>
      </c>
      <c r="C235" s="491" t="s">
        <v>1932</v>
      </c>
      <c r="D235" s="491" t="s">
        <v>54</v>
      </c>
      <c r="E235" s="491" t="s">
        <v>1933</v>
      </c>
      <c r="F235" s="491" t="s">
        <v>77</v>
      </c>
      <c r="G235" s="491" t="s">
        <v>77</v>
      </c>
      <c r="H235" s="491" t="s">
        <v>754</v>
      </c>
      <c r="I235" s="491"/>
      <c r="J235" s="491" t="s">
        <v>755</v>
      </c>
      <c r="K235" s="492" t="s">
        <v>1880</v>
      </c>
      <c r="L235" s="491" t="s">
        <v>78</v>
      </c>
      <c r="M235" s="493"/>
      <c r="N235" s="491" t="s">
        <v>79</v>
      </c>
      <c r="O235" s="491" t="s">
        <v>80</v>
      </c>
      <c r="P235" s="491" t="s">
        <v>81</v>
      </c>
      <c r="Q235" s="491" t="s">
        <v>1881</v>
      </c>
      <c r="R235" s="492" t="s">
        <v>754</v>
      </c>
      <c r="S235" s="491" t="s">
        <v>65</v>
      </c>
      <c r="T235" s="491"/>
      <c r="U235" s="491" t="s">
        <v>61</v>
      </c>
      <c r="V235" s="491" t="s">
        <v>1882</v>
      </c>
      <c r="W235" s="491" t="s">
        <v>1883</v>
      </c>
      <c r="X235" s="491" t="s">
        <v>2065</v>
      </c>
      <c r="Y235" s="491" t="s">
        <v>1884</v>
      </c>
      <c r="Z235" s="491" t="s">
        <v>65</v>
      </c>
      <c r="AA235" s="491" t="s">
        <v>65</v>
      </c>
      <c r="AB235" s="491" t="s">
        <v>1934</v>
      </c>
      <c r="AC235" s="491" t="s">
        <v>715</v>
      </c>
      <c r="AD235" s="494" t="s">
        <v>719</v>
      </c>
      <c r="AE235" s="494" t="s">
        <v>1886</v>
      </c>
      <c r="AF235" s="494" t="s">
        <v>573</v>
      </c>
      <c r="AG235" s="506">
        <v>2</v>
      </c>
      <c r="AH235" s="506" t="s">
        <v>142</v>
      </c>
      <c r="AI235" s="506">
        <v>91061</v>
      </c>
      <c r="AJ235" s="506">
        <v>6158</v>
      </c>
      <c r="AK235" s="494" t="s">
        <v>721</v>
      </c>
      <c r="AL235" s="494" t="s">
        <v>722</v>
      </c>
      <c r="AM235" s="494" t="s">
        <v>723</v>
      </c>
      <c r="AN235" s="494" t="s">
        <v>724</v>
      </c>
      <c r="AO235" s="512">
        <v>12</v>
      </c>
      <c r="AP235" s="491" t="s">
        <v>94</v>
      </c>
      <c r="AQ235" s="491" t="s">
        <v>94</v>
      </c>
      <c r="AR235" s="491" t="s">
        <v>1887</v>
      </c>
      <c r="AS235" s="498"/>
      <c r="AT235" s="498"/>
      <c r="AU235" s="498"/>
      <c r="AV235" s="498"/>
      <c r="AW235" s="498"/>
      <c r="AX235" s="498"/>
      <c r="AY235" s="498"/>
      <c r="AZ235" s="498"/>
      <c r="BA235" s="498"/>
      <c r="BB235" s="498"/>
      <c r="BC235" s="498"/>
      <c r="BD235" s="498"/>
      <c r="BE235" s="498"/>
      <c r="BF235" s="498"/>
      <c r="BG235" s="498"/>
      <c r="BH235" s="498"/>
      <c r="BI235" s="498"/>
      <c r="BJ235" s="498"/>
      <c r="BK235" s="498"/>
      <c r="BL235" s="498"/>
      <c r="BM235" s="498"/>
      <c r="BN235" s="498"/>
      <c r="BO235" s="498"/>
      <c r="BP235" s="498"/>
      <c r="BQ235" s="498"/>
      <c r="BR235" s="498"/>
      <c r="BS235" s="498"/>
      <c r="BT235" s="498"/>
      <c r="BU235" s="498"/>
      <c r="BV235" s="498"/>
      <c r="BW235" s="498"/>
      <c r="BX235" s="498"/>
      <c r="BY235" s="498"/>
      <c r="BZ235" s="498"/>
      <c r="CA235" s="498"/>
      <c r="CB235" s="498"/>
      <c r="CC235" s="498"/>
      <c r="CD235" s="498"/>
      <c r="CE235" s="498"/>
      <c r="CF235" s="498"/>
      <c r="CG235" s="498"/>
      <c r="CH235" s="498"/>
      <c r="CI235" s="498"/>
      <c r="CJ235" s="498"/>
    </row>
    <row r="236" spans="1:88" s="499" customFormat="1" ht="139.5" customHeight="1" hidden="1" outlineLevel="1">
      <c r="A236" s="491" t="s">
        <v>1935</v>
      </c>
      <c r="B236" s="491" t="s">
        <v>1936</v>
      </c>
      <c r="C236" s="491" t="s">
        <v>1937</v>
      </c>
      <c r="D236" s="491" t="s">
        <v>54</v>
      </c>
      <c r="E236" s="491" t="s">
        <v>1938</v>
      </c>
      <c r="F236" s="491" t="s">
        <v>77</v>
      </c>
      <c r="G236" s="491" t="s">
        <v>77</v>
      </c>
      <c r="H236" s="491" t="s">
        <v>754</v>
      </c>
      <c r="I236" s="491"/>
      <c r="J236" s="491" t="s">
        <v>755</v>
      </c>
      <c r="K236" s="492" t="s">
        <v>1880</v>
      </c>
      <c r="L236" s="491" t="s">
        <v>78</v>
      </c>
      <c r="M236" s="493"/>
      <c r="N236" s="491" t="s">
        <v>79</v>
      </c>
      <c r="O236" s="491" t="s">
        <v>80</v>
      </c>
      <c r="P236" s="491" t="s">
        <v>81</v>
      </c>
      <c r="Q236" s="491" t="s">
        <v>1881</v>
      </c>
      <c r="R236" s="492" t="s">
        <v>754</v>
      </c>
      <c r="S236" s="491" t="s">
        <v>65</v>
      </c>
      <c r="T236" s="491"/>
      <c r="U236" s="491" t="s">
        <v>61</v>
      </c>
      <c r="V236" s="491" t="s">
        <v>1882</v>
      </c>
      <c r="W236" s="491" t="s">
        <v>1883</v>
      </c>
      <c r="X236" s="491" t="s">
        <v>2065</v>
      </c>
      <c r="Y236" s="491" t="s">
        <v>1884</v>
      </c>
      <c r="Z236" s="491" t="s">
        <v>65</v>
      </c>
      <c r="AA236" s="491" t="s">
        <v>65</v>
      </c>
      <c r="AB236" s="491" t="s">
        <v>1939</v>
      </c>
      <c r="AC236" s="491" t="s">
        <v>715</v>
      </c>
      <c r="AD236" s="494" t="s">
        <v>719</v>
      </c>
      <c r="AE236" s="494" t="s">
        <v>1886</v>
      </c>
      <c r="AF236" s="494" t="s">
        <v>573</v>
      </c>
      <c r="AG236" s="506">
        <v>2</v>
      </c>
      <c r="AH236" s="506" t="s">
        <v>142</v>
      </c>
      <c r="AI236" s="506">
        <v>91061</v>
      </c>
      <c r="AJ236" s="506">
        <v>6158</v>
      </c>
      <c r="AK236" s="494" t="s">
        <v>721</v>
      </c>
      <c r="AL236" s="494" t="s">
        <v>722</v>
      </c>
      <c r="AM236" s="494" t="s">
        <v>723</v>
      </c>
      <c r="AN236" s="494" t="s">
        <v>724</v>
      </c>
      <c r="AO236" s="512">
        <v>12</v>
      </c>
      <c r="AP236" s="491" t="s">
        <v>94</v>
      </c>
      <c r="AQ236" s="491" t="s">
        <v>94</v>
      </c>
      <c r="AR236" s="491" t="s">
        <v>1887</v>
      </c>
      <c r="AS236" s="498"/>
      <c r="AT236" s="498"/>
      <c r="AU236" s="498"/>
      <c r="AV236" s="498"/>
      <c r="AW236" s="498"/>
      <c r="AX236" s="498"/>
      <c r="AY236" s="498"/>
      <c r="AZ236" s="498"/>
      <c r="BA236" s="498"/>
      <c r="BB236" s="498"/>
      <c r="BC236" s="498"/>
      <c r="BD236" s="498"/>
      <c r="BE236" s="498"/>
      <c r="BF236" s="498"/>
      <c r="BG236" s="498"/>
      <c r="BH236" s="498"/>
      <c r="BI236" s="498"/>
      <c r="BJ236" s="498"/>
      <c r="BK236" s="498"/>
      <c r="BL236" s="498"/>
      <c r="BM236" s="498"/>
      <c r="BN236" s="498"/>
      <c r="BO236" s="498"/>
      <c r="BP236" s="498"/>
      <c r="BQ236" s="498"/>
      <c r="BR236" s="498"/>
      <c r="BS236" s="498"/>
      <c r="BT236" s="498"/>
      <c r="BU236" s="498"/>
      <c r="BV236" s="498"/>
      <c r="BW236" s="498"/>
      <c r="BX236" s="498"/>
      <c r="BY236" s="498"/>
      <c r="BZ236" s="498"/>
      <c r="CA236" s="498"/>
      <c r="CB236" s="498"/>
      <c r="CC236" s="498"/>
      <c r="CD236" s="498"/>
      <c r="CE236" s="498"/>
      <c r="CF236" s="498"/>
      <c r="CG236" s="498"/>
      <c r="CH236" s="498"/>
      <c r="CI236" s="498"/>
      <c r="CJ236" s="498"/>
    </row>
    <row r="237" spans="1:88" s="499" customFormat="1" ht="139.5" customHeight="1" hidden="1" outlineLevel="1">
      <c r="A237" s="491" t="s">
        <v>1940</v>
      </c>
      <c r="B237" s="491" t="s">
        <v>1941</v>
      </c>
      <c r="C237" s="491" t="s">
        <v>1942</v>
      </c>
      <c r="D237" s="491" t="s">
        <v>54</v>
      </c>
      <c r="E237" s="491" t="s">
        <v>1943</v>
      </c>
      <c r="F237" s="491" t="s">
        <v>77</v>
      </c>
      <c r="G237" s="491" t="s">
        <v>77</v>
      </c>
      <c r="H237" s="491" t="s">
        <v>754</v>
      </c>
      <c r="I237" s="491"/>
      <c r="J237" s="491" t="s">
        <v>755</v>
      </c>
      <c r="K237" s="492" t="s">
        <v>1880</v>
      </c>
      <c r="L237" s="491" t="s">
        <v>78</v>
      </c>
      <c r="M237" s="493"/>
      <c r="N237" s="491" t="s">
        <v>79</v>
      </c>
      <c r="O237" s="491" t="s">
        <v>80</v>
      </c>
      <c r="P237" s="491" t="s">
        <v>81</v>
      </c>
      <c r="Q237" s="491" t="s">
        <v>1881</v>
      </c>
      <c r="R237" s="492" t="s">
        <v>754</v>
      </c>
      <c r="S237" s="491" t="s">
        <v>65</v>
      </c>
      <c r="T237" s="491"/>
      <c r="U237" s="491" t="s">
        <v>61</v>
      </c>
      <c r="V237" s="491" t="s">
        <v>1882</v>
      </c>
      <c r="W237" s="491" t="s">
        <v>1883</v>
      </c>
      <c r="X237" s="491" t="s">
        <v>2065</v>
      </c>
      <c r="Y237" s="491" t="s">
        <v>1884</v>
      </c>
      <c r="Z237" s="491" t="s">
        <v>65</v>
      </c>
      <c r="AA237" s="491" t="s">
        <v>65</v>
      </c>
      <c r="AB237" s="491" t="s">
        <v>1944</v>
      </c>
      <c r="AC237" s="491" t="s">
        <v>715</v>
      </c>
      <c r="AD237" s="494" t="s">
        <v>719</v>
      </c>
      <c r="AE237" s="494" t="s">
        <v>1886</v>
      </c>
      <c r="AF237" s="494" t="s">
        <v>573</v>
      </c>
      <c r="AG237" s="506">
        <v>2</v>
      </c>
      <c r="AH237" s="506" t="s">
        <v>142</v>
      </c>
      <c r="AI237" s="506">
        <v>91061</v>
      </c>
      <c r="AJ237" s="506">
        <v>6158</v>
      </c>
      <c r="AK237" s="494" t="s">
        <v>721</v>
      </c>
      <c r="AL237" s="494" t="s">
        <v>722</v>
      </c>
      <c r="AM237" s="494" t="s">
        <v>723</v>
      </c>
      <c r="AN237" s="494" t="s">
        <v>724</v>
      </c>
      <c r="AO237" s="512">
        <v>12</v>
      </c>
      <c r="AP237" s="491" t="s">
        <v>94</v>
      </c>
      <c r="AQ237" s="491" t="s">
        <v>94</v>
      </c>
      <c r="AR237" s="491" t="s">
        <v>1887</v>
      </c>
      <c r="AS237" s="498"/>
      <c r="AT237" s="498"/>
      <c r="AU237" s="498"/>
      <c r="AV237" s="498"/>
      <c r="AW237" s="498"/>
      <c r="AX237" s="498"/>
      <c r="AY237" s="498"/>
      <c r="AZ237" s="498"/>
      <c r="BA237" s="498"/>
      <c r="BB237" s="498"/>
      <c r="BC237" s="498"/>
      <c r="BD237" s="498"/>
      <c r="BE237" s="498"/>
      <c r="BF237" s="498"/>
      <c r="BG237" s="498"/>
      <c r="BH237" s="498"/>
      <c r="BI237" s="498"/>
      <c r="BJ237" s="498"/>
      <c r="BK237" s="498"/>
      <c r="BL237" s="498"/>
      <c r="BM237" s="498"/>
      <c r="BN237" s="498"/>
      <c r="BO237" s="498"/>
      <c r="BP237" s="498"/>
      <c r="BQ237" s="498"/>
      <c r="BR237" s="498"/>
      <c r="BS237" s="498"/>
      <c r="BT237" s="498"/>
      <c r="BU237" s="498"/>
      <c r="BV237" s="498"/>
      <c r="BW237" s="498"/>
      <c r="BX237" s="498"/>
      <c r="BY237" s="498"/>
      <c r="BZ237" s="498"/>
      <c r="CA237" s="498"/>
      <c r="CB237" s="498"/>
      <c r="CC237" s="498"/>
      <c r="CD237" s="498"/>
      <c r="CE237" s="498"/>
      <c r="CF237" s="498"/>
      <c r="CG237" s="498"/>
      <c r="CH237" s="498"/>
      <c r="CI237" s="498"/>
      <c r="CJ237" s="498"/>
    </row>
    <row r="238" spans="1:88" s="499" customFormat="1" ht="139.5" customHeight="1" hidden="1" outlineLevel="1">
      <c r="A238" s="491" t="s">
        <v>1945</v>
      </c>
      <c r="B238" s="491" t="s">
        <v>1946</v>
      </c>
      <c r="C238" s="491" t="s">
        <v>1947</v>
      </c>
      <c r="D238" s="491" t="s">
        <v>54</v>
      </c>
      <c r="E238" s="491" t="s">
        <v>1948</v>
      </c>
      <c r="F238" s="491" t="s">
        <v>77</v>
      </c>
      <c r="G238" s="491" t="s">
        <v>77</v>
      </c>
      <c r="H238" s="491" t="s">
        <v>754</v>
      </c>
      <c r="I238" s="491"/>
      <c r="J238" s="491" t="s">
        <v>755</v>
      </c>
      <c r="K238" s="492" t="s">
        <v>1880</v>
      </c>
      <c r="L238" s="491" t="s">
        <v>78</v>
      </c>
      <c r="M238" s="493"/>
      <c r="N238" s="491" t="s">
        <v>79</v>
      </c>
      <c r="O238" s="491" t="s">
        <v>80</v>
      </c>
      <c r="P238" s="491" t="s">
        <v>81</v>
      </c>
      <c r="Q238" s="491" t="s">
        <v>1881</v>
      </c>
      <c r="R238" s="492" t="s">
        <v>754</v>
      </c>
      <c r="S238" s="491" t="s">
        <v>65</v>
      </c>
      <c r="T238" s="491"/>
      <c r="U238" s="491" t="s">
        <v>61</v>
      </c>
      <c r="V238" s="491" t="s">
        <v>1882</v>
      </c>
      <c r="W238" s="491" t="s">
        <v>1883</v>
      </c>
      <c r="X238" s="491" t="s">
        <v>2065</v>
      </c>
      <c r="Y238" s="491" t="s">
        <v>1884</v>
      </c>
      <c r="Z238" s="491" t="s">
        <v>65</v>
      </c>
      <c r="AA238" s="491" t="s">
        <v>65</v>
      </c>
      <c r="AB238" s="491" t="s">
        <v>1949</v>
      </c>
      <c r="AC238" s="491" t="s">
        <v>715</v>
      </c>
      <c r="AD238" s="494" t="s">
        <v>719</v>
      </c>
      <c r="AE238" s="494" t="s">
        <v>1886</v>
      </c>
      <c r="AF238" s="494" t="s">
        <v>573</v>
      </c>
      <c r="AG238" s="506">
        <v>2</v>
      </c>
      <c r="AH238" s="506" t="s">
        <v>142</v>
      </c>
      <c r="AI238" s="506">
        <v>91061</v>
      </c>
      <c r="AJ238" s="506">
        <v>6158</v>
      </c>
      <c r="AK238" s="494" t="s">
        <v>721</v>
      </c>
      <c r="AL238" s="494" t="s">
        <v>722</v>
      </c>
      <c r="AM238" s="494" t="s">
        <v>723</v>
      </c>
      <c r="AN238" s="494" t="s">
        <v>724</v>
      </c>
      <c r="AO238" s="512">
        <v>12</v>
      </c>
      <c r="AP238" s="491" t="s">
        <v>94</v>
      </c>
      <c r="AQ238" s="491" t="s">
        <v>94</v>
      </c>
      <c r="AR238" s="491" t="s">
        <v>1950</v>
      </c>
      <c r="AS238" s="498"/>
      <c r="AT238" s="498"/>
      <c r="AU238" s="498"/>
      <c r="AV238" s="498"/>
      <c r="AW238" s="498"/>
      <c r="AX238" s="498"/>
      <c r="AY238" s="498"/>
      <c r="AZ238" s="498"/>
      <c r="BA238" s="498"/>
      <c r="BB238" s="498"/>
      <c r="BC238" s="498"/>
      <c r="BD238" s="498"/>
      <c r="BE238" s="498"/>
      <c r="BF238" s="498"/>
      <c r="BG238" s="498"/>
      <c r="BH238" s="498"/>
      <c r="BI238" s="498"/>
      <c r="BJ238" s="498"/>
      <c r="BK238" s="498"/>
      <c r="BL238" s="498"/>
      <c r="BM238" s="498"/>
      <c r="BN238" s="498"/>
      <c r="BO238" s="498"/>
      <c r="BP238" s="498"/>
      <c r="BQ238" s="498"/>
      <c r="BR238" s="498"/>
      <c r="BS238" s="498"/>
      <c r="BT238" s="498"/>
      <c r="BU238" s="498"/>
      <c r="BV238" s="498"/>
      <c r="BW238" s="498"/>
      <c r="BX238" s="498"/>
      <c r="BY238" s="498"/>
      <c r="BZ238" s="498"/>
      <c r="CA238" s="498"/>
      <c r="CB238" s="498"/>
      <c r="CC238" s="498"/>
      <c r="CD238" s="498"/>
      <c r="CE238" s="498"/>
      <c r="CF238" s="498"/>
      <c r="CG238" s="498"/>
      <c r="CH238" s="498"/>
      <c r="CI238" s="498"/>
      <c r="CJ238" s="498"/>
    </row>
    <row r="239" spans="1:88" s="499" customFormat="1" ht="139.5" customHeight="1" hidden="1" outlineLevel="1">
      <c r="A239" s="491" t="s">
        <v>1951</v>
      </c>
      <c r="B239" s="491" t="s">
        <v>1952</v>
      </c>
      <c r="C239" s="491" t="s">
        <v>1953</v>
      </c>
      <c r="D239" s="491" t="s">
        <v>54</v>
      </c>
      <c r="E239" s="491" t="s">
        <v>1954</v>
      </c>
      <c r="F239" s="491" t="s">
        <v>77</v>
      </c>
      <c r="G239" s="491" t="s">
        <v>77</v>
      </c>
      <c r="H239" s="491" t="s">
        <v>754</v>
      </c>
      <c r="I239" s="491"/>
      <c r="J239" s="491" t="s">
        <v>755</v>
      </c>
      <c r="K239" s="492" t="s">
        <v>1880</v>
      </c>
      <c r="L239" s="491" t="s">
        <v>78</v>
      </c>
      <c r="M239" s="493"/>
      <c r="N239" s="491" t="s">
        <v>79</v>
      </c>
      <c r="O239" s="491" t="s">
        <v>80</v>
      </c>
      <c r="P239" s="491" t="s">
        <v>81</v>
      </c>
      <c r="Q239" s="491" t="s">
        <v>1881</v>
      </c>
      <c r="R239" s="492" t="s">
        <v>754</v>
      </c>
      <c r="S239" s="491" t="s">
        <v>65</v>
      </c>
      <c r="T239" s="491"/>
      <c r="U239" s="491" t="s">
        <v>61</v>
      </c>
      <c r="V239" s="491" t="s">
        <v>1882</v>
      </c>
      <c r="W239" s="491" t="s">
        <v>1883</v>
      </c>
      <c r="X239" s="491" t="s">
        <v>2065</v>
      </c>
      <c r="Y239" s="491" t="s">
        <v>1884</v>
      </c>
      <c r="Z239" s="491" t="s">
        <v>65</v>
      </c>
      <c r="AA239" s="491" t="s">
        <v>65</v>
      </c>
      <c r="AB239" s="491" t="s">
        <v>1955</v>
      </c>
      <c r="AC239" s="491" t="s">
        <v>715</v>
      </c>
      <c r="AD239" s="494" t="s">
        <v>719</v>
      </c>
      <c r="AE239" s="494" t="s">
        <v>1886</v>
      </c>
      <c r="AF239" s="494" t="s">
        <v>573</v>
      </c>
      <c r="AG239" s="506">
        <v>2</v>
      </c>
      <c r="AH239" s="506" t="s">
        <v>142</v>
      </c>
      <c r="AI239" s="506">
        <v>91061</v>
      </c>
      <c r="AJ239" s="506">
        <v>6158</v>
      </c>
      <c r="AK239" s="494" t="s">
        <v>721</v>
      </c>
      <c r="AL239" s="494" t="s">
        <v>722</v>
      </c>
      <c r="AM239" s="494" t="s">
        <v>723</v>
      </c>
      <c r="AN239" s="494" t="s">
        <v>724</v>
      </c>
      <c r="AO239" s="512">
        <v>12</v>
      </c>
      <c r="AP239" s="491" t="s">
        <v>94</v>
      </c>
      <c r="AQ239" s="491" t="s">
        <v>94</v>
      </c>
      <c r="AR239" s="491" t="s">
        <v>1887</v>
      </c>
      <c r="AS239" s="498"/>
      <c r="AT239" s="498"/>
      <c r="AU239" s="498"/>
      <c r="AV239" s="498"/>
      <c r="AW239" s="498"/>
      <c r="AX239" s="498"/>
      <c r="AY239" s="498"/>
      <c r="AZ239" s="498"/>
      <c r="BA239" s="498"/>
      <c r="BB239" s="498"/>
      <c r="BC239" s="498"/>
      <c r="BD239" s="498"/>
      <c r="BE239" s="498"/>
      <c r="BF239" s="498"/>
      <c r="BG239" s="498"/>
      <c r="BH239" s="498"/>
      <c r="BI239" s="498"/>
      <c r="BJ239" s="498"/>
      <c r="BK239" s="498"/>
      <c r="BL239" s="498"/>
      <c r="BM239" s="498"/>
      <c r="BN239" s="498"/>
      <c r="BO239" s="498"/>
      <c r="BP239" s="498"/>
      <c r="BQ239" s="498"/>
      <c r="BR239" s="498"/>
      <c r="BS239" s="498"/>
      <c r="BT239" s="498"/>
      <c r="BU239" s="498"/>
      <c r="BV239" s="498"/>
      <c r="BW239" s="498"/>
      <c r="BX239" s="498"/>
      <c r="BY239" s="498"/>
      <c r="BZ239" s="498"/>
      <c r="CA239" s="498"/>
      <c r="CB239" s="498"/>
      <c r="CC239" s="498"/>
      <c r="CD239" s="498"/>
      <c r="CE239" s="498"/>
      <c r="CF239" s="498"/>
      <c r="CG239" s="498"/>
      <c r="CH239" s="498"/>
      <c r="CI239" s="498"/>
      <c r="CJ239" s="498"/>
    </row>
    <row r="240" spans="1:88" s="499" customFormat="1" ht="139.5" customHeight="1" hidden="1" outlineLevel="1">
      <c r="A240" s="491" t="s">
        <v>1956</v>
      </c>
      <c r="B240" s="491" t="s">
        <v>1957</v>
      </c>
      <c r="C240" s="491" t="s">
        <v>1958</v>
      </c>
      <c r="D240" s="491" t="s">
        <v>54</v>
      </c>
      <c r="E240" s="491" t="s">
        <v>1959</v>
      </c>
      <c r="F240" s="491" t="s">
        <v>77</v>
      </c>
      <c r="G240" s="491" t="s">
        <v>77</v>
      </c>
      <c r="H240" s="491" t="s">
        <v>754</v>
      </c>
      <c r="I240" s="491"/>
      <c r="J240" s="491" t="s">
        <v>755</v>
      </c>
      <c r="K240" s="492" t="s">
        <v>1880</v>
      </c>
      <c r="L240" s="491" t="s">
        <v>78</v>
      </c>
      <c r="M240" s="493"/>
      <c r="N240" s="491" t="s">
        <v>79</v>
      </c>
      <c r="O240" s="491" t="s">
        <v>80</v>
      </c>
      <c r="P240" s="491" t="s">
        <v>81</v>
      </c>
      <c r="Q240" s="491" t="s">
        <v>1881</v>
      </c>
      <c r="R240" s="492" t="s">
        <v>754</v>
      </c>
      <c r="S240" s="491" t="s">
        <v>65</v>
      </c>
      <c r="T240" s="491"/>
      <c r="U240" s="491" t="s">
        <v>61</v>
      </c>
      <c r="V240" s="491" t="s">
        <v>1882</v>
      </c>
      <c r="W240" s="491" t="s">
        <v>1883</v>
      </c>
      <c r="X240" s="491" t="s">
        <v>2065</v>
      </c>
      <c r="Y240" s="491" t="s">
        <v>1884</v>
      </c>
      <c r="Z240" s="491" t="s">
        <v>65</v>
      </c>
      <c r="AA240" s="491" t="s">
        <v>65</v>
      </c>
      <c r="AB240" s="491" t="s">
        <v>1960</v>
      </c>
      <c r="AC240" s="491" t="s">
        <v>715</v>
      </c>
      <c r="AD240" s="494" t="s">
        <v>719</v>
      </c>
      <c r="AE240" s="494" t="s">
        <v>1886</v>
      </c>
      <c r="AF240" s="494" t="s">
        <v>573</v>
      </c>
      <c r="AG240" s="506">
        <v>2</v>
      </c>
      <c r="AH240" s="506" t="s">
        <v>142</v>
      </c>
      <c r="AI240" s="506">
        <v>91061</v>
      </c>
      <c r="AJ240" s="506">
        <v>6158</v>
      </c>
      <c r="AK240" s="494" t="s">
        <v>721</v>
      </c>
      <c r="AL240" s="494" t="s">
        <v>722</v>
      </c>
      <c r="AM240" s="494" t="s">
        <v>723</v>
      </c>
      <c r="AN240" s="494" t="s">
        <v>724</v>
      </c>
      <c r="AO240" s="512">
        <v>12</v>
      </c>
      <c r="AP240" s="491" t="s">
        <v>94</v>
      </c>
      <c r="AQ240" s="491" t="s">
        <v>94</v>
      </c>
      <c r="AR240" s="491" t="s">
        <v>1887</v>
      </c>
      <c r="AS240" s="498"/>
      <c r="AT240" s="498"/>
      <c r="AU240" s="498"/>
      <c r="AV240" s="498"/>
      <c r="AW240" s="498"/>
      <c r="AX240" s="498"/>
      <c r="AY240" s="498"/>
      <c r="AZ240" s="498"/>
      <c r="BA240" s="498"/>
      <c r="BB240" s="498"/>
      <c r="BC240" s="498"/>
      <c r="BD240" s="498"/>
      <c r="BE240" s="498"/>
      <c r="BF240" s="498"/>
      <c r="BG240" s="498"/>
      <c r="BH240" s="498"/>
      <c r="BI240" s="498"/>
      <c r="BJ240" s="498"/>
      <c r="BK240" s="498"/>
      <c r="BL240" s="498"/>
      <c r="BM240" s="498"/>
      <c r="BN240" s="498"/>
      <c r="BO240" s="498"/>
      <c r="BP240" s="498"/>
      <c r="BQ240" s="498"/>
      <c r="BR240" s="498"/>
      <c r="BS240" s="498"/>
      <c r="BT240" s="498"/>
      <c r="BU240" s="498"/>
      <c r="BV240" s="498"/>
      <c r="BW240" s="498"/>
      <c r="BX240" s="498"/>
      <c r="BY240" s="498"/>
      <c r="BZ240" s="498"/>
      <c r="CA240" s="498"/>
      <c r="CB240" s="498"/>
      <c r="CC240" s="498"/>
      <c r="CD240" s="498"/>
      <c r="CE240" s="498"/>
      <c r="CF240" s="498"/>
      <c r="CG240" s="498"/>
      <c r="CH240" s="498"/>
      <c r="CI240" s="498"/>
      <c r="CJ240" s="498"/>
    </row>
    <row r="241" spans="1:88" s="499" customFormat="1" ht="139.5" customHeight="1" hidden="1" outlineLevel="1">
      <c r="A241" s="491" t="s">
        <v>1961</v>
      </c>
      <c r="B241" s="491" t="s">
        <v>1962</v>
      </c>
      <c r="C241" s="491" t="s">
        <v>1963</v>
      </c>
      <c r="D241" s="491" t="s">
        <v>54</v>
      </c>
      <c r="E241" s="491" t="s">
        <v>1964</v>
      </c>
      <c r="F241" s="491" t="s">
        <v>77</v>
      </c>
      <c r="G241" s="491" t="s">
        <v>77</v>
      </c>
      <c r="H241" s="491" t="s">
        <v>754</v>
      </c>
      <c r="I241" s="491"/>
      <c r="J241" s="491" t="s">
        <v>755</v>
      </c>
      <c r="K241" s="492" t="s">
        <v>1880</v>
      </c>
      <c r="L241" s="491" t="s">
        <v>78</v>
      </c>
      <c r="M241" s="493"/>
      <c r="N241" s="491" t="s">
        <v>79</v>
      </c>
      <c r="O241" s="491" t="s">
        <v>80</v>
      </c>
      <c r="P241" s="491" t="s">
        <v>81</v>
      </c>
      <c r="Q241" s="491" t="s">
        <v>1881</v>
      </c>
      <c r="R241" s="492" t="s">
        <v>754</v>
      </c>
      <c r="S241" s="491" t="s">
        <v>65</v>
      </c>
      <c r="T241" s="491"/>
      <c r="U241" s="491" t="s">
        <v>61</v>
      </c>
      <c r="V241" s="491" t="s">
        <v>1882</v>
      </c>
      <c r="W241" s="491" t="s">
        <v>1883</v>
      </c>
      <c r="X241" s="491" t="s">
        <v>2065</v>
      </c>
      <c r="Y241" s="491" t="s">
        <v>1884</v>
      </c>
      <c r="Z241" s="491" t="s">
        <v>65</v>
      </c>
      <c r="AA241" s="491" t="s">
        <v>65</v>
      </c>
      <c r="AB241" s="491" t="s">
        <v>1965</v>
      </c>
      <c r="AC241" s="491" t="s">
        <v>715</v>
      </c>
      <c r="AD241" s="494" t="s">
        <v>719</v>
      </c>
      <c r="AE241" s="494" t="s">
        <v>1886</v>
      </c>
      <c r="AF241" s="494" t="s">
        <v>573</v>
      </c>
      <c r="AG241" s="506">
        <v>2</v>
      </c>
      <c r="AH241" s="506" t="s">
        <v>142</v>
      </c>
      <c r="AI241" s="506">
        <v>91061</v>
      </c>
      <c r="AJ241" s="506">
        <v>6158</v>
      </c>
      <c r="AK241" s="494" t="s">
        <v>721</v>
      </c>
      <c r="AL241" s="494" t="s">
        <v>722</v>
      </c>
      <c r="AM241" s="494" t="s">
        <v>723</v>
      </c>
      <c r="AN241" s="494" t="s">
        <v>724</v>
      </c>
      <c r="AO241" s="512">
        <v>12</v>
      </c>
      <c r="AP241" s="491" t="s">
        <v>94</v>
      </c>
      <c r="AQ241" s="491" t="s">
        <v>94</v>
      </c>
      <c r="AR241" s="491" t="s">
        <v>1887</v>
      </c>
      <c r="AS241" s="498"/>
      <c r="AT241" s="498"/>
      <c r="AU241" s="498"/>
      <c r="AV241" s="498"/>
      <c r="AW241" s="498"/>
      <c r="AX241" s="498"/>
      <c r="AY241" s="498"/>
      <c r="AZ241" s="498"/>
      <c r="BA241" s="498"/>
      <c r="BB241" s="498"/>
      <c r="BC241" s="498"/>
      <c r="BD241" s="498"/>
      <c r="BE241" s="498"/>
      <c r="BF241" s="498"/>
      <c r="BG241" s="498"/>
      <c r="BH241" s="498"/>
      <c r="BI241" s="498"/>
      <c r="BJ241" s="498"/>
      <c r="BK241" s="498"/>
      <c r="BL241" s="498"/>
      <c r="BM241" s="498"/>
      <c r="BN241" s="498"/>
      <c r="BO241" s="498"/>
      <c r="BP241" s="498"/>
      <c r="BQ241" s="498"/>
      <c r="BR241" s="498"/>
      <c r="BS241" s="498"/>
      <c r="BT241" s="498"/>
      <c r="BU241" s="498"/>
      <c r="BV241" s="498"/>
      <c r="BW241" s="498"/>
      <c r="BX241" s="498"/>
      <c r="BY241" s="498"/>
      <c r="BZ241" s="498"/>
      <c r="CA241" s="498"/>
      <c r="CB241" s="498"/>
      <c r="CC241" s="498"/>
      <c r="CD241" s="498"/>
      <c r="CE241" s="498"/>
      <c r="CF241" s="498"/>
      <c r="CG241" s="498"/>
      <c r="CH241" s="498"/>
      <c r="CI241" s="498"/>
      <c r="CJ241" s="498"/>
    </row>
    <row r="242" spans="1:88" s="499" customFormat="1" ht="139.5" customHeight="1" hidden="1" outlineLevel="1">
      <c r="A242" s="491" t="s">
        <v>1966</v>
      </c>
      <c r="B242" s="491" t="s">
        <v>1967</v>
      </c>
      <c r="C242" s="491" t="s">
        <v>1968</v>
      </c>
      <c r="D242" s="491" t="s">
        <v>54</v>
      </c>
      <c r="E242" s="491" t="s">
        <v>1969</v>
      </c>
      <c r="F242" s="491" t="s">
        <v>77</v>
      </c>
      <c r="G242" s="491" t="s">
        <v>77</v>
      </c>
      <c r="H242" s="491" t="s">
        <v>754</v>
      </c>
      <c r="I242" s="491"/>
      <c r="J242" s="491" t="s">
        <v>755</v>
      </c>
      <c r="K242" s="492" t="s">
        <v>1880</v>
      </c>
      <c r="L242" s="491" t="s">
        <v>78</v>
      </c>
      <c r="M242" s="493"/>
      <c r="N242" s="491" t="s">
        <v>79</v>
      </c>
      <c r="O242" s="491" t="s">
        <v>80</v>
      </c>
      <c r="P242" s="491" t="s">
        <v>81</v>
      </c>
      <c r="Q242" s="491" t="s">
        <v>1881</v>
      </c>
      <c r="R242" s="492" t="s">
        <v>754</v>
      </c>
      <c r="S242" s="491" t="s">
        <v>65</v>
      </c>
      <c r="T242" s="491"/>
      <c r="U242" s="491" t="s">
        <v>61</v>
      </c>
      <c r="V242" s="491" t="s">
        <v>1882</v>
      </c>
      <c r="W242" s="491" t="s">
        <v>1883</v>
      </c>
      <c r="X242" s="491" t="s">
        <v>2065</v>
      </c>
      <c r="Y242" s="491" t="s">
        <v>1884</v>
      </c>
      <c r="Z242" s="491" t="s">
        <v>65</v>
      </c>
      <c r="AA242" s="491" t="s">
        <v>65</v>
      </c>
      <c r="AB242" s="491" t="s">
        <v>1970</v>
      </c>
      <c r="AC242" s="491" t="s">
        <v>715</v>
      </c>
      <c r="AD242" s="494" t="s">
        <v>719</v>
      </c>
      <c r="AE242" s="494" t="s">
        <v>1886</v>
      </c>
      <c r="AF242" s="494" t="s">
        <v>573</v>
      </c>
      <c r="AG242" s="506">
        <v>2</v>
      </c>
      <c r="AH242" s="506" t="s">
        <v>142</v>
      </c>
      <c r="AI242" s="506">
        <v>91061</v>
      </c>
      <c r="AJ242" s="506">
        <v>6158</v>
      </c>
      <c r="AK242" s="494" t="s">
        <v>721</v>
      </c>
      <c r="AL242" s="494" t="s">
        <v>722</v>
      </c>
      <c r="AM242" s="494" t="s">
        <v>723</v>
      </c>
      <c r="AN242" s="494" t="s">
        <v>724</v>
      </c>
      <c r="AO242" s="512">
        <v>12</v>
      </c>
      <c r="AP242" s="491" t="s">
        <v>94</v>
      </c>
      <c r="AQ242" s="491" t="s">
        <v>94</v>
      </c>
      <c r="AR242" s="491" t="s">
        <v>1887</v>
      </c>
      <c r="AS242" s="498"/>
      <c r="AT242" s="498"/>
      <c r="AU242" s="498"/>
      <c r="AV242" s="498"/>
      <c r="AW242" s="498"/>
      <c r="AX242" s="498"/>
      <c r="AY242" s="498"/>
      <c r="AZ242" s="498"/>
      <c r="BA242" s="498"/>
      <c r="BB242" s="498"/>
      <c r="BC242" s="498"/>
      <c r="BD242" s="498"/>
      <c r="BE242" s="498"/>
      <c r="BF242" s="498"/>
      <c r="BG242" s="498"/>
      <c r="BH242" s="498"/>
      <c r="BI242" s="498"/>
      <c r="BJ242" s="498"/>
      <c r="BK242" s="498"/>
      <c r="BL242" s="498"/>
      <c r="BM242" s="498"/>
      <c r="BN242" s="498"/>
      <c r="BO242" s="498"/>
      <c r="BP242" s="498"/>
      <c r="BQ242" s="498"/>
      <c r="BR242" s="498"/>
      <c r="BS242" s="498"/>
      <c r="BT242" s="498"/>
      <c r="BU242" s="498"/>
      <c r="BV242" s="498"/>
      <c r="BW242" s="498"/>
      <c r="BX242" s="498"/>
      <c r="BY242" s="498"/>
      <c r="BZ242" s="498"/>
      <c r="CA242" s="498"/>
      <c r="CB242" s="498"/>
      <c r="CC242" s="498"/>
      <c r="CD242" s="498"/>
      <c r="CE242" s="498"/>
      <c r="CF242" s="498"/>
      <c r="CG242" s="498"/>
      <c r="CH242" s="498"/>
      <c r="CI242" s="498"/>
      <c r="CJ242" s="498"/>
    </row>
    <row r="243" spans="1:88" s="499" customFormat="1" ht="139.5" customHeight="1" hidden="1" outlineLevel="1">
      <c r="A243" s="491" t="s">
        <v>1971</v>
      </c>
      <c r="B243" s="491" t="s">
        <v>1972</v>
      </c>
      <c r="C243" s="491" t="s">
        <v>1973</v>
      </c>
      <c r="D243" s="491" t="s">
        <v>54</v>
      </c>
      <c r="E243" s="491" t="s">
        <v>1974</v>
      </c>
      <c r="F243" s="491" t="s">
        <v>77</v>
      </c>
      <c r="G243" s="491" t="s">
        <v>77</v>
      </c>
      <c r="H243" s="491" t="s">
        <v>754</v>
      </c>
      <c r="I243" s="491"/>
      <c r="J243" s="491" t="s">
        <v>755</v>
      </c>
      <c r="K243" s="492" t="s">
        <v>1880</v>
      </c>
      <c r="L243" s="491" t="s">
        <v>78</v>
      </c>
      <c r="M243" s="493"/>
      <c r="N243" s="491" t="s">
        <v>79</v>
      </c>
      <c r="O243" s="491" t="s">
        <v>80</v>
      </c>
      <c r="P243" s="491" t="s">
        <v>81</v>
      </c>
      <c r="Q243" s="491" t="s">
        <v>1881</v>
      </c>
      <c r="R243" s="492" t="s">
        <v>754</v>
      </c>
      <c r="S243" s="491" t="s">
        <v>65</v>
      </c>
      <c r="T243" s="491"/>
      <c r="U243" s="491" t="s">
        <v>61</v>
      </c>
      <c r="V243" s="491" t="s">
        <v>1882</v>
      </c>
      <c r="W243" s="491" t="s">
        <v>1883</v>
      </c>
      <c r="X243" s="491" t="s">
        <v>2065</v>
      </c>
      <c r="Y243" s="491" t="s">
        <v>1884</v>
      </c>
      <c r="Z243" s="491" t="s">
        <v>65</v>
      </c>
      <c r="AA243" s="491" t="s">
        <v>65</v>
      </c>
      <c r="AB243" s="491" t="s">
        <v>1975</v>
      </c>
      <c r="AC243" s="491" t="s">
        <v>715</v>
      </c>
      <c r="AD243" s="494" t="s">
        <v>719</v>
      </c>
      <c r="AE243" s="494" t="s">
        <v>1886</v>
      </c>
      <c r="AF243" s="494" t="s">
        <v>573</v>
      </c>
      <c r="AG243" s="506">
        <v>2</v>
      </c>
      <c r="AH243" s="506" t="s">
        <v>142</v>
      </c>
      <c r="AI243" s="506">
        <v>91061</v>
      </c>
      <c r="AJ243" s="506">
        <v>6158</v>
      </c>
      <c r="AK243" s="494" t="s">
        <v>721</v>
      </c>
      <c r="AL243" s="494" t="s">
        <v>722</v>
      </c>
      <c r="AM243" s="494" t="s">
        <v>723</v>
      </c>
      <c r="AN243" s="494" t="s">
        <v>724</v>
      </c>
      <c r="AO243" s="512">
        <v>12</v>
      </c>
      <c r="AP243" s="491" t="s">
        <v>94</v>
      </c>
      <c r="AQ243" s="491" t="s">
        <v>94</v>
      </c>
      <c r="AR243" s="491" t="s">
        <v>1887</v>
      </c>
      <c r="AS243" s="498"/>
      <c r="AT243" s="498"/>
      <c r="AU243" s="498"/>
      <c r="AV243" s="498"/>
      <c r="AW243" s="498"/>
      <c r="AX243" s="498"/>
      <c r="AY243" s="498"/>
      <c r="AZ243" s="498"/>
      <c r="BA243" s="498"/>
      <c r="BB243" s="498"/>
      <c r="BC243" s="498"/>
      <c r="BD243" s="498"/>
      <c r="BE243" s="498"/>
      <c r="BF243" s="498"/>
      <c r="BG243" s="498"/>
      <c r="BH243" s="498"/>
      <c r="BI243" s="498"/>
      <c r="BJ243" s="498"/>
      <c r="BK243" s="498"/>
      <c r="BL243" s="498"/>
      <c r="BM243" s="498"/>
      <c r="BN243" s="498"/>
      <c r="BO243" s="498"/>
      <c r="BP243" s="498"/>
      <c r="BQ243" s="498"/>
      <c r="BR243" s="498"/>
      <c r="BS243" s="498"/>
      <c r="BT243" s="498"/>
      <c r="BU243" s="498"/>
      <c r="BV243" s="498"/>
      <c r="BW243" s="498"/>
      <c r="BX243" s="498"/>
      <c r="BY243" s="498"/>
      <c r="BZ243" s="498"/>
      <c r="CA243" s="498"/>
      <c r="CB243" s="498"/>
      <c r="CC243" s="498"/>
      <c r="CD243" s="498"/>
      <c r="CE243" s="498"/>
      <c r="CF243" s="498"/>
      <c r="CG243" s="498"/>
      <c r="CH243" s="498"/>
      <c r="CI243" s="498"/>
      <c r="CJ243" s="498"/>
    </row>
    <row r="244" spans="1:88" s="499" customFormat="1" ht="139.5" customHeight="1" hidden="1" outlineLevel="1">
      <c r="A244" s="491" t="s">
        <v>1976</v>
      </c>
      <c r="B244" s="491" t="s">
        <v>1877</v>
      </c>
      <c r="C244" s="491" t="s">
        <v>1977</v>
      </c>
      <c r="D244" s="491" t="s">
        <v>54</v>
      </c>
      <c r="E244" s="491" t="s">
        <v>1978</v>
      </c>
      <c r="F244" s="491" t="s">
        <v>77</v>
      </c>
      <c r="G244" s="491" t="s">
        <v>77</v>
      </c>
      <c r="H244" s="491" t="s">
        <v>754</v>
      </c>
      <c r="I244" s="491"/>
      <c r="J244" s="491" t="s">
        <v>755</v>
      </c>
      <c r="K244" s="492" t="s">
        <v>1880</v>
      </c>
      <c r="L244" s="491" t="s">
        <v>78</v>
      </c>
      <c r="M244" s="493"/>
      <c r="N244" s="491" t="s">
        <v>79</v>
      </c>
      <c r="O244" s="491" t="s">
        <v>80</v>
      </c>
      <c r="P244" s="491" t="s">
        <v>81</v>
      </c>
      <c r="Q244" s="491" t="s">
        <v>1881</v>
      </c>
      <c r="R244" s="492" t="s">
        <v>754</v>
      </c>
      <c r="S244" s="491" t="s">
        <v>65</v>
      </c>
      <c r="T244" s="491"/>
      <c r="U244" s="491" t="s">
        <v>61</v>
      </c>
      <c r="V244" s="491" t="s">
        <v>1882</v>
      </c>
      <c r="W244" s="491" t="s">
        <v>1883</v>
      </c>
      <c r="X244" s="491" t="s">
        <v>2065</v>
      </c>
      <c r="Y244" s="491" t="s">
        <v>1884</v>
      </c>
      <c r="Z244" s="491" t="s">
        <v>65</v>
      </c>
      <c r="AA244" s="491" t="s">
        <v>65</v>
      </c>
      <c r="AB244" s="491" t="s">
        <v>1979</v>
      </c>
      <c r="AC244" s="491" t="s">
        <v>715</v>
      </c>
      <c r="AD244" s="494" t="s">
        <v>719</v>
      </c>
      <c r="AE244" s="494" t="s">
        <v>1886</v>
      </c>
      <c r="AF244" s="494" t="s">
        <v>573</v>
      </c>
      <c r="AG244" s="506">
        <v>2</v>
      </c>
      <c r="AH244" s="506" t="s">
        <v>142</v>
      </c>
      <c r="AI244" s="506">
        <v>91061</v>
      </c>
      <c r="AJ244" s="506">
        <v>6158</v>
      </c>
      <c r="AK244" s="494" t="s">
        <v>721</v>
      </c>
      <c r="AL244" s="494" t="s">
        <v>722</v>
      </c>
      <c r="AM244" s="494" t="s">
        <v>723</v>
      </c>
      <c r="AN244" s="494" t="s">
        <v>724</v>
      </c>
      <c r="AO244" s="512">
        <v>12</v>
      </c>
      <c r="AP244" s="491" t="s">
        <v>94</v>
      </c>
      <c r="AQ244" s="491" t="s">
        <v>94</v>
      </c>
      <c r="AR244" s="491" t="s">
        <v>1887</v>
      </c>
      <c r="AS244" s="498"/>
      <c r="AT244" s="498"/>
      <c r="AU244" s="498"/>
      <c r="AV244" s="498"/>
      <c r="AW244" s="498"/>
      <c r="AX244" s="498"/>
      <c r="AY244" s="498"/>
      <c r="AZ244" s="498"/>
      <c r="BA244" s="498"/>
      <c r="BB244" s="498"/>
      <c r="BC244" s="498"/>
      <c r="BD244" s="498"/>
      <c r="BE244" s="498"/>
      <c r="BF244" s="498"/>
      <c r="BG244" s="498"/>
      <c r="BH244" s="498"/>
      <c r="BI244" s="498"/>
      <c r="BJ244" s="498"/>
      <c r="BK244" s="498"/>
      <c r="BL244" s="498"/>
      <c r="BM244" s="498"/>
      <c r="BN244" s="498"/>
      <c r="BO244" s="498"/>
      <c r="BP244" s="498"/>
      <c r="BQ244" s="498"/>
      <c r="BR244" s="498"/>
      <c r="BS244" s="498"/>
      <c r="BT244" s="498"/>
      <c r="BU244" s="498"/>
      <c r="BV244" s="498"/>
      <c r="BW244" s="498"/>
      <c r="BX244" s="498"/>
      <c r="BY244" s="498"/>
      <c r="BZ244" s="498"/>
      <c r="CA244" s="498"/>
      <c r="CB244" s="498"/>
      <c r="CC244" s="498"/>
      <c r="CD244" s="498"/>
      <c r="CE244" s="498"/>
      <c r="CF244" s="498"/>
      <c r="CG244" s="498"/>
      <c r="CH244" s="498"/>
      <c r="CI244" s="498"/>
      <c r="CJ244" s="498"/>
    </row>
    <row r="245" spans="1:88" s="499" customFormat="1" ht="139.5" customHeight="1" hidden="1" outlineLevel="1">
      <c r="A245" s="491" t="s">
        <v>1980</v>
      </c>
      <c r="B245" s="491" t="s">
        <v>1981</v>
      </c>
      <c r="C245" s="491" t="s">
        <v>1982</v>
      </c>
      <c r="D245" s="491" t="s">
        <v>54</v>
      </c>
      <c r="E245" s="491" t="s">
        <v>1983</v>
      </c>
      <c r="F245" s="491" t="s">
        <v>77</v>
      </c>
      <c r="G245" s="491" t="s">
        <v>77</v>
      </c>
      <c r="H245" s="491" t="s">
        <v>754</v>
      </c>
      <c r="I245" s="491"/>
      <c r="J245" s="491" t="s">
        <v>755</v>
      </c>
      <c r="K245" s="492" t="s">
        <v>1880</v>
      </c>
      <c r="L245" s="491" t="s">
        <v>78</v>
      </c>
      <c r="M245" s="493"/>
      <c r="N245" s="491" t="s">
        <v>79</v>
      </c>
      <c r="O245" s="491" t="s">
        <v>80</v>
      </c>
      <c r="P245" s="491" t="s">
        <v>81</v>
      </c>
      <c r="Q245" s="491" t="s">
        <v>1881</v>
      </c>
      <c r="R245" s="492" t="s">
        <v>754</v>
      </c>
      <c r="S245" s="491" t="s">
        <v>65</v>
      </c>
      <c r="T245" s="491"/>
      <c r="U245" s="491" t="s">
        <v>61</v>
      </c>
      <c r="V245" s="491" t="s">
        <v>1882</v>
      </c>
      <c r="W245" s="491" t="s">
        <v>1883</v>
      </c>
      <c r="X245" s="491" t="s">
        <v>2065</v>
      </c>
      <c r="Y245" s="491" t="s">
        <v>1884</v>
      </c>
      <c r="Z245" s="491" t="s">
        <v>65</v>
      </c>
      <c r="AA245" s="491" t="s">
        <v>65</v>
      </c>
      <c r="AB245" s="491" t="s">
        <v>1984</v>
      </c>
      <c r="AC245" s="491" t="s">
        <v>715</v>
      </c>
      <c r="AD245" s="494" t="s">
        <v>719</v>
      </c>
      <c r="AE245" s="494" t="s">
        <v>1886</v>
      </c>
      <c r="AF245" s="494" t="s">
        <v>573</v>
      </c>
      <c r="AG245" s="506">
        <v>2</v>
      </c>
      <c r="AH245" s="506" t="s">
        <v>142</v>
      </c>
      <c r="AI245" s="506">
        <v>91061</v>
      </c>
      <c r="AJ245" s="506">
        <v>6158</v>
      </c>
      <c r="AK245" s="494" t="s">
        <v>721</v>
      </c>
      <c r="AL245" s="494" t="s">
        <v>722</v>
      </c>
      <c r="AM245" s="494" t="s">
        <v>723</v>
      </c>
      <c r="AN245" s="494" t="s">
        <v>724</v>
      </c>
      <c r="AO245" s="512">
        <v>12</v>
      </c>
      <c r="AP245" s="491" t="s">
        <v>94</v>
      </c>
      <c r="AQ245" s="491" t="s">
        <v>94</v>
      </c>
      <c r="AR245" s="491" t="s">
        <v>1887</v>
      </c>
      <c r="AS245" s="498"/>
      <c r="AT245" s="498"/>
      <c r="AU245" s="498"/>
      <c r="AV245" s="498"/>
      <c r="AW245" s="498"/>
      <c r="AX245" s="498"/>
      <c r="AY245" s="498"/>
      <c r="AZ245" s="498"/>
      <c r="BA245" s="498"/>
      <c r="BB245" s="498"/>
      <c r="BC245" s="498"/>
      <c r="BD245" s="498"/>
      <c r="BE245" s="498"/>
      <c r="BF245" s="498"/>
      <c r="BG245" s="498"/>
      <c r="BH245" s="498"/>
      <c r="BI245" s="498"/>
      <c r="BJ245" s="498"/>
      <c r="BK245" s="498"/>
      <c r="BL245" s="498"/>
      <c r="BM245" s="498"/>
      <c r="BN245" s="498"/>
      <c r="BO245" s="498"/>
      <c r="BP245" s="498"/>
      <c r="BQ245" s="498"/>
      <c r="BR245" s="498"/>
      <c r="BS245" s="498"/>
      <c r="BT245" s="498"/>
      <c r="BU245" s="498"/>
      <c r="BV245" s="498"/>
      <c r="BW245" s="498"/>
      <c r="BX245" s="498"/>
      <c r="BY245" s="498"/>
      <c r="BZ245" s="498"/>
      <c r="CA245" s="498"/>
      <c r="CB245" s="498"/>
      <c r="CC245" s="498"/>
      <c r="CD245" s="498"/>
      <c r="CE245" s="498"/>
      <c r="CF245" s="498"/>
      <c r="CG245" s="498"/>
      <c r="CH245" s="498"/>
      <c r="CI245" s="498"/>
      <c r="CJ245" s="498"/>
    </row>
    <row r="246" spans="1:88" s="499" customFormat="1" ht="139.5" customHeight="1" hidden="1" outlineLevel="1">
      <c r="A246" s="491" t="s">
        <v>1985</v>
      </c>
      <c r="B246" s="491" t="s">
        <v>1986</v>
      </c>
      <c r="C246" s="491" t="s">
        <v>1987</v>
      </c>
      <c r="D246" s="491" t="s">
        <v>54</v>
      </c>
      <c r="E246" s="491" t="s">
        <v>1988</v>
      </c>
      <c r="F246" s="491" t="s">
        <v>77</v>
      </c>
      <c r="G246" s="491" t="s">
        <v>77</v>
      </c>
      <c r="H246" s="491" t="s">
        <v>754</v>
      </c>
      <c r="I246" s="491"/>
      <c r="J246" s="491" t="s">
        <v>755</v>
      </c>
      <c r="K246" s="492" t="s">
        <v>1880</v>
      </c>
      <c r="L246" s="491" t="s">
        <v>78</v>
      </c>
      <c r="M246" s="493"/>
      <c r="N246" s="491" t="s">
        <v>79</v>
      </c>
      <c r="O246" s="491" t="s">
        <v>80</v>
      </c>
      <c r="P246" s="491" t="s">
        <v>81</v>
      </c>
      <c r="Q246" s="491" t="s">
        <v>1881</v>
      </c>
      <c r="R246" s="492" t="s">
        <v>754</v>
      </c>
      <c r="S246" s="491" t="s">
        <v>65</v>
      </c>
      <c r="T246" s="491"/>
      <c r="U246" s="491" t="s">
        <v>61</v>
      </c>
      <c r="V246" s="491" t="s">
        <v>1882</v>
      </c>
      <c r="W246" s="491" t="s">
        <v>1883</v>
      </c>
      <c r="X246" s="491" t="s">
        <v>2065</v>
      </c>
      <c r="Y246" s="491" t="s">
        <v>1884</v>
      </c>
      <c r="Z246" s="491" t="s">
        <v>65</v>
      </c>
      <c r="AA246" s="491" t="s">
        <v>65</v>
      </c>
      <c r="AB246" s="491" t="s">
        <v>1989</v>
      </c>
      <c r="AC246" s="491" t="s">
        <v>715</v>
      </c>
      <c r="AD246" s="494" t="s">
        <v>719</v>
      </c>
      <c r="AE246" s="494" t="s">
        <v>1886</v>
      </c>
      <c r="AF246" s="494" t="s">
        <v>573</v>
      </c>
      <c r="AG246" s="506">
        <v>2</v>
      </c>
      <c r="AH246" s="506" t="s">
        <v>142</v>
      </c>
      <c r="AI246" s="506">
        <v>91061</v>
      </c>
      <c r="AJ246" s="506">
        <v>6158</v>
      </c>
      <c r="AK246" s="494" t="s">
        <v>721</v>
      </c>
      <c r="AL246" s="494" t="s">
        <v>722</v>
      </c>
      <c r="AM246" s="494" t="s">
        <v>723</v>
      </c>
      <c r="AN246" s="494" t="s">
        <v>724</v>
      </c>
      <c r="AO246" s="512">
        <v>12</v>
      </c>
      <c r="AP246" s="491" t="s">
        <v>94</v>
      </c>
      <c r="AQ246" s="491" t="s">
        <v>94</v>
      </c>
      <c r="AR246" s="491" t="s">
        <v>1887</v>
      </c>
      <c r="AS246" s="498"/>
      <c r="AT246" s="498"/>
      <c r="AU246" s="498"/>
      <c r="AV246" s="498"/>
      <c r="AW246" s="498"/>
      <c r="AX246" s="498"/>
      <c r="AY246" s="498"/>
      <c r="AZ246" s="498"/>
      <c r="BA246" s="498"/>
      <c r="BB246" s="498"/>
      <c r="BC246" s="498"/>
      <c r="BD246" s="498"/>
      <c r="BE246" s="498"/>
      <c r="BF246" s="498"/>
      <c r="BG246" s="498"/>
      <c r="BH246" s="498"/>
      <c r="BI246" s="498"/>
      <c r="BJ246" s="498"/>
      <c r="BK246" s="498"/>
      <c r="BL246" s="498"/>
      <c r="BM246" s="498"/>
      <c r="BN246" s="498"/>
      <c r="BO246" s="498"/>
      <c r="BP246" s="498"/>
      <c r="BQ246" s="498"/>
      <c r="BR246" s="498"/>
      <c r="BS246" s="498"/>
      <c r="BT246" s="498"/>
      <c r="BU246" s="498"/>
      <c r="BV246" s="498"/>
      <c r="BW246" s="498"/>
      <c r="BX246" s="498"/>
      <c r="BY246" s="498"/>
      <c r="BZ246" s="498"/>
      <c r="CA246" s="498"/>
      <c r="CB246" s="498"/>
      <c r="CC246" s="498"/>
      <c r="CD246" s="498"/>
      <c r="CE246" s="498"/>
      <c r="CF246" s="498"/>
      <c r="CG246" s="498"/>
      <c r="CH246" s="498"/>
      <c r="CI246" s="498"/>
      <c r="CJ246" s="498"/>
    </row>
    <row r="247" spans="1:88" s="499" customFormat="1" ht="139.5" customHeight="1" hidden="1" outlineLevel="1">
      <c r="A247" s="491" t="s">
        <v>1990</v>
      </c>
      <c r="B247" s="491" t="s">
        <v>1991</v>
      </c>
      <c r="C247" s="491" t="s">
        <v>1992</v>
      </c>
      <c r="D247" s="491" t="s">
        <v>54</v>
      </c>
      <c r="E247" s="491" t="s">
        <v>1993</v>
      </c>
      <c r="F247" s="491" t="s">
        <v>77</v>
      </c>
      <c r="G247" s="491" t="s">
        <v>77</v>
      </c>
      <c r="H247" s="491" t="s">
        <v>754</v>
      </c>
      <c r="I247" s="491"/>
      <c r="J247" s="491" t="s">
        <v>755</v>
      </c>
      <c r="K247" s="492" t="s">
        <v>1880</v>
      </c>
      <c r="L247" s="491" t="s">
        <v>78</v>
      </c>
      <c r="M247" s="493"/>
      <c r="N247" s="491" t="s">
        <v>79</v>
      </c>
      <c r="O247" s="491" t="s">
        <v>80</v>
      </c>
      <c r="P247" s="491" t="s">
        <v>81</v>
      </c>
      <c r="Q247" s="491" t="s">
        <v>1881</v>
      </c>
      <c r="R247" s="492" t="s">
        <v>754</v>
      </c>
      <c r="S247" s="491" t="s">
        <v>65</v>
      </c>
      <c r="T247" s="491"/>
      <c r="U247" s="491" t="s">
        <v>61</v>
      </c>
      <c r="V247" s="491" t="s">
        <v>1882</v>
      </c>
      <c r="W247" s="491" t="s">
        <v>1883</v>
      </c>
      <c r="X247" s="491" t="s">
        <v>2065</v>
      </c>
      <c r="Y247" s="491" t="s">
        <v>1884</v>
      </c>
      <c r="Z247" s="491" t="s">
        <v>65</v>
      </c>
      <c r="AA247" s="491" t="s">
        <v>65</v>
      </c>
      <c r="AB247" s="491" t="s">
        <v>1994</v>
      </c>
      <c r="AC247" s="491" t="s">
        <v>715</v>
      </c>
      <c r="AD247" s="494" t="s">
        <v>719</v>
      </c>
      <c r="AE247" s="494" t="s">
        <v>1886</v>
      </c>
      <c r="AF247" s="494" t="s">
        <v>573</v>
      </c>
      <c r="AG247" s="506">
        <v>2</v>
      </c>
      <c r="AH247" s="506" t="s">
        <v>142</v>
      </c>
      <c r="AI247" s="506">
        <v>91061</v>
      </c>
      <c r="AJ247" s="506">
        <v>6158</v>
      </c>
      <c r="AK247" s="494" t="s">
        <v>721</v>
      </c>
      <c r="AL247" s="494" t="s">
        <v>722</v>
      </c>
      <c r="AM247" s="494" t="s">
        <v>723</v>
      </c>
      <c r="AN247" s="494" t="s">
        <v>724</v>
      </c>
      <c r="AO247" s="512">
        <v>12</v>
      </c>
      <c r="AP247" s="491" t="s">
        <v>94</v>
      </c>
      <c r="AQ247" s="491" t="s">
        <v>94</v>
      </c>
      <c r="AR247" s="491" t="s">
        <v>1887</v>
      </c>
      <c r="AS247" s="498"/>
      <c r="AT247" s="498"/>
      <c r="AU247" s="498"/>
      <c r="AV247" s="498"/>
      <c r="AW247" s="498"/>
      <c r="AX247" s="498"/>
      <c r="AY247" s="498"/>
      <c r="AZ247" s="498"/>
      <c r="BA247" s="498"/>
      <c r="BB247" s="498"/>
      <c r="BC247" s="498"/>
      <c r="BD247" s="498"/>
      <c r="BE247" s="498"/>
      <c r="BF247" s="498"/>
      <c r="BG247" s="498"/>
      <c r="BH247" s="498"/>
      <c r="BI247" s="498"/>
      <c r="BJ247" s="498"/>
      <c r="BK247" s="498"/>
      <c r="BL247" s="498"/>
      <c r="BM247" s="498"/>
      <c r="BN247" s="498"/>
      <c r="BO247" s="498"/>
      <c r="BP247" s="498"/>
      <c r="BQ247" s="498"/>
      <c r="BR247" s="498"/>
      <c r="BS247" s="498"/>
      <c r="BT247" s="498"/>
      <c r="BU247" s="498"/>
      <c r="BV247" s="498"/>
      <c r="BW247" s="498"/>
      <c r="BX247" s="498"/>
      <c r="BY247" s="498"/>
      <c r="BZ247" s="498"/>
      <c r="CA247" s="498"/>
      <c r="CB247" s="498"/>
      <c r="CC247" s="498"/>
      <c r="CD247" s="498"/>
      <c r="CE247" s="498"/>
      <c r="CF247" s="498"/>
      <c r="CG247" s="498"/>
      <c r="CH247" s="498"/>
      <c r="CI247" s="498"/>
      <c r="CJ247" s="498"/>
    </row>
    <row r="248" spans="1:88" s="499" customFormat="1" ht="139.5" customHeight="1" hidden="1" outlineLevel="1">
      <c r="A248" s="491" t="s">
        <v>1995</v>
      </c>
      <c r="B248" s="491" t="s">
        <v>1996</v>
      </c>
      <c r="C248" s="491" t="s">
        <v>1997</v>
      </c>
      <c r="D248" s="491" t="s">
        <v>54</v>
      </c>
      <c r="E248" s="491" t="s">
        <v>1998</v>
      </c>
      <c r="F248" s="491" t="s">
        <v>77</v>
      </c>
      <c r="G248" s="491" t="s">
        <v>77</v>
      </c>
      <c r="H248" s="491" t="s">
        <v>754</v>
      </c>
      <c r="I248" s="491"/>
      <c r="J248" s="491" t="s">
        <v>755</v>
      </c>
      <c r="K248" s="492" t="s">
        <v>1880</v>
      </c>
      <c r="L248" s="491" t="s">
        <v>78</v>
      </c>
      <c r="M248" s="493"/>
      <c r="N248" s="491" t="s">
        <v>79</v>
      </c>
      <c r="O248" s="491" t="s">
        <v>80</v>
      </c>
      <c r="P248" s="491" t="s">
        <v>81</v>
      </c>
      <c r="Q248" s="491" t="s">
        <v>1881</v>
      </c>
      <c r="R248" s="492" t="s">
        <v>754</v>
      </c>
      <c r="S248" s="491" t="s">
        <v>65</v>
      </c>
      <c r="T248" s="491"/>
      <c r="U248" s="491" t="s">
        <v>61</v>
      </c>
      <c r="V248" s="491" t="s">
        <v>1882</v>
      </c>
      <c r="W248" s="491" t="s">
        <v>1883</v>
      </c>
      <c r="X248" s="491" t="s">
        <v>2065</v>
      </c>
      <c r="Y248" s="491" t="s">
        <v>1884</v>
      </c>
      <c r="Z248" s="491" t="s">
        <v>65</v>
      </c>
      <c r="AA248" s="491" t="s">
        <v>65</v>
      </c>
      <c r="AB248" s="491" t="s">
        <v>1999</v>
      </c>
      <c r="AC248" s="491" t="s">
        <v>715</v>
      </c>
      <c r="AD248" s="494" t="s">
        <v>719</v>
      </c>
      <c r="AE248" s="494" t="s">
        <v>1886</v>
      </c>
      <c r="AF248" s="494" t="s">
        <v>573</v>
      </c>
      <c r="AG248" s="506">
        <v>2</v>
      </c>
      <c r="AH248" s="506" t="s">
        <v>142</v>
      </c>
      <c r="AI248" s="506">
        <v>91061</v>
      </c>
      <c r="AJ248" s="506">
        <v>6158</v>
      </c>
      <c r="AK248" s="494" t="s">
        <v>721</v>
      </c>
      <c r="AL248" s="494" t="s">
        <v>722</v>
      </c>
      <c r="AM248" s="494" t="s">
        <v>723</v>
      </c>
      <c r="AN248" s="494" t="s">
        <v>724</v>
      </c>
      <c r="AO248" s="512">
        <v>12</v>
      </c>
      <c r="AP248" s="491" t="s">
        <v>94</v>
      </c>
      <c r="AQ248" s="491" t="s">
        <v>94</v>
      </c>
      <c r="AR248" s="491" t="s">
        <v>1887</v>
      </c>
      <c r="AS248" s="498"/>
      <c r="AT248" s="498"/>
      <c r="AU248" s="498"/>
      <c r="AV248" s="498"/>
      <c r="AW248" s="498"/>
      <c r="AX248" s="498"/>
      <c r="AY248" s="498"/>
      <c r="AZ248" s="498"/>
      <c r="BA248" s="498"/>
      <c r="BB248" s="498"/>
      <c r="BC248" s="498"/>
      <c r="BD248" s="498"/>
      <c r="BE248" s="498"/>
      <c r="BF248" s="498"/>
      <c r="BG248" s="498"/>
      <c r="BH248" s="498"/>
      <c r="BI248" s="498"/>
      <c r="BJ248" s="498"/>
      <c r="BK248" s="498"/>
      <c r="BL248" s="498"/>
      <c r="BM248" s="498"/>
      <c r="BN248" s="498"/>
      <c r="BO248" s="498"/>
      <c r="BP248" s="498"/>
      <c r="BQ248" s="498"/>
      <c r="BR248" s="498"/>
      <c r="BS248" s="498"/>
      <c r="BT248" s="498"/>
      <c r="BU248" s="498"/>
      <c r="BV248" s="498"/>
      <c r="BW248" s="498"/>
      <c r="BX248" s="498"/>
      <c r="BY248" s="498"/>
      <c r="BZ248" s="498"/>
      <c r="CA248" s="498"/>
      <c r="CB248" s="498"/>
      <c r="CC248" s="498"/>
      <c r="CD248" s="498"/>
      <c r="CE248" s="498"/>
      <c r="CF248" s="498"/>
      <c r="CG248" s="498"/>
      <c r="CH248" s="498"/>
      <c r="CI248" s="498"/>
      <c r="CJ248" s="498"/>
    </row>
    <row r="249" spans="1:88" s="499" customFormat="1" ht="139.5" customHeight="1" hidden="1" outlineLevel="1">
      <c r="A249" s="491" t="s">
        <v>2000</v>
      </c>
      <c r="B249" s="491" t="s">
        <v>2001</v>
      </c>
      <c r="C249" s="491" t="s">
        <v>2002</v>
      </c>
      <c r="D249" s="491" t="s">
        <v>54</v>
      </c>
      <c r="E249" s="491" t="s">
        <v>2003</v>
      </c>
      <c r="F249" s="491" t="s">
        <v>77</v>
      </c>
      <c r="G249" s="491" t="s">
        <v>77</v>
      </c>
      <c r="H249" s="491" t="s">
        <v>754</v>
      </c>
      <c r="I249" s="491"/>
      <c r="J249" s="491" t="s">
        <v>755</v>
      </c>
      <c r="K249" s="492" t="s">
        <v>1880</v>
      </c>
      <c r="L249" s="491" t="s">
        <v>78</v>
      </c>
      <c r="M249" s="493"/>
      <c r="N249" s="491" t="s">
        <v>79</v>
      </c>
      <c r="O249" s="491" t="s">
        <v>80</v>
      </c>
      <c r="P249" s="491" t="s">
        <v>81</v>
      </c>
      <c r="Q249" s="491" t="s">
        <v>1881</v>
      </c>
      <c r="R249" s="492" t="s">
        <v>754</v>
      </c>
      <c r="S249" s="491" t="s">
        <v>65</v>
      </c>
      <c r="T249" s="491"/>
      <c r="U249" s="491" t="s">
        <v>61</v>
      </c>
      <c r="V249" s="491" t="s">
        <v>1882</v>
      </c>
      <c r="W249" s="491" t="s">
        <v>1883</v>
      </c>
      <c r="X249" s="491" t="s">
        <v>2065</v>
      </c>
      <c r="Y249" s="491" t="s">
        <v>1884</v>
      </c>
      <c r="Z249" s="491" t="s">
        <v>65</v>
      </c>
      <c r="AA249" s="491" t="s">
        <v>65</v>
      </c>
      <c r="AB249" s="491" t="s">
        <v>2004</v>
      </c>
      <c r="AC249" s="491" t="s">
        <v>715</v>
      </c>
      <c r="AD249" s="494" t="s">
        <v>719</v>
      </c>
      <c r="AE249" s="494" t="s">
        <v>1886</v>
      </c>
      <c r="AF249" s="494" t="s">
        <v>573</v>
      </c>
      <c r="AG249" s="506">
        <v>2</v>
      </c>
      <c r="AH249" s="506" t="s">
        <v>142</v>
      </c>
      <c r="AI249" s="506">
        <v>91061</v>
      </c>
      <c r="AJ249" s="506">
        <v>6158</v>
      </c>
      <c r="AK249" s="494" t="s">
        <v>721</v>
      </c>
      <c r="AL249" s="494" t="s">
        <v>722</v>
      </c>
      <c r="AM249" s="494" t="s">
        <v>723</v>
      </c>
      <c r="AN249" s="494" t="s">
        <v>724</v>
      </c>
      <c r="AO249" s="512">
        <v>12</v>
      </c>
      <c r="AP249" s="491" t="s">
        <v>94</v>
      </c>
      <c r="AQ249" s="491" t="s">
        <v>94</v>
      </c>
      <c r="AR249" s="491" t="s">
        <v>1887</v>
      </c>
      <c r="AS249" s="498"/>
      <c r="AT249" s="498"/>
      <c r="AU249" s="498"/>
      <c r="AV249" s="498"/>
      <c r="AW249" s="498"/>
      <c r="AX249" s="498"/>
      <c r="AY249" s="498"/>
      <c r="AZ249" s="498"/>
      <c r="BA249" s="498"/>
      <c r="BB249" s="498"/>
      <c r="BC249" s="498"/>
      <c r="BD249" s="498"/>
      <c r="BE249" s="498"/>
      <c r="BF249" s="498"/>
      <c r="BG249" s="498"/>
      <c r="BH249" s="498"/>
      <c r="BI249" s="498"/>
      <c r="BJ249" s="498"/>
      <c r="BK249" s="498"/>
      <c r="BL249" s="498"/>
      <c r="BM249" s="498"/>
      <c r="BN249" s="498"/>
      <c r="BO249" s="498"/>
      <c r="BP249" s="498"/>
      <c r="BQ249" s="498"/>
      <c r="BR249" s="498"/>
      <c r="BS249" s="498"/>
      <c r="BT249" s="498"/>
      <c r="BU249" s="498"/>
      <c r="BV249" s="498"/>
      <c r="BW249" s="498"/>
      <c r="BX249" s="498"/>
      <c r="BY249" s="498"/>
      <c r="BZ249" s="498"/>
      <c r="CA249" s="498"/>
      <c r="CB249" s="498"/>
      <c r="CC249" s="498"/>
      <c r="CD249" s="498"/>
      <c r="CE249" s="498"/>
      <c r="CF249" s="498"/>
      <c r="CG249" s="498"/>
      <c r="CH249" s="498"/>
      <c r="CI249" s="498"/>
      <c r="CJ249" s="498"/>
    </row>
    <row r="250" spans="1:88" s="499" customFormat="1" ht="139.5" customHeight="1" hidden="1" outlineLevel="1">
      <c r="A250" s="491" t="s">
        <v>2005</v>
      </c>
      <c r="B250" s="491" t="s">
        <v>2006</v>
      </c>
      <c r="C250" s="491" t="s">
        <v>2007</v>
      </c>
      <c r="D250" s="491" t="s">
        <v>54</v>
      </c>
      <c r="E250" s="491" t="s">
        <v>2008</v>
      </c>
      <c r="F250" s="491" t="s">
        <v>77</v>
      </c>
      <c r="G250" s="491" t="s">
        <v>77</v>
      </c>
      <c r="H250" s="491" t="s">
        <v>754</v>
      </c>
      <c r="I250" s="491"/>
      <c r="J250" s="491" t="s">
        <v>755</v>
      </c>
      <c r="K250" s="492" t="s">
        <v>1880</v>
      </c>
      <c r="L250" s="491" t="s">
        <v>78</v>
      </c>
      <c r="M250" s="493"/>
      <c r="N250" s="491" t="s">
        <v>79</v>
      </c>
      <c r="O250" s="491" t="s">
        <v>80</v>
      </c>
      <c r="P250" s="491" t="s">
        <v>81</v>
      </c>
      <c r="Q250" s="491" t="s">
        <v>1881</v>
      </c>
      <c r="R250" s="492" t="s">
        <v>754</v>
      </c>
      <c r="S250" s="491" t="s">
        <v>65</v>
      </c>
      <c r="T250" s="491"/>
      <c r="U250" s="491" t="s">
        <v>61</v>
      </c>
      <c r="V250" s="491" t="s">
        <v>1882</v>
      </c>
      <c r="W250" s="491" t="s">
        <v>1883</v>
      </c>
      <c r="X250" s="491" t="s">
        <v>2065</v>
      </c>
      <c r="Y250" s="491" t="s">
        <v>1884</v>
      </c>
      <c r="Z250" s="491" t="s">
        <v>65</v>
      </c>
      <c r="AA250" s="491" t="s">
        <v>65</v>
      </c>
      <c r="AB250" s="491" t="s">
        <v>2009</v>
      </c>
      <c r="AC250" s="491" t="s">
        <v>715</v>
      </c>
      <c r="AD250" s="494" t="s">
        <v>719</v>
      </c>
      <c r="AE250" s="494" t="s">
        <v>1886</v>
      </c>
      <c r="AF250" s="494" t="s">
        <v>573</v>
      </c>
      <c r="AG250" s="506">
        <v>2</v>
      </c>
      <c r="AH250" s="506" t="s">
        <v>142</v>
      </c>
      <c r="AI250" s="506">
        <v>91061</v>
      </c>
      <c r="AJ250" s="506">
        <v>6158</v>
      </c>
      <c r="AK250" s="494" t="s">
        <v>721</v>
      </c>
      <c r="AL250" s="494" t="s">
        <v>722</v>
      </c>
      <c r="AM250" s="494" t="s">
        <v>723</v>
      </c>
      <c r="AN250" s="494" t="s">
        <v>724</v>
      </c>
      <c r="AO250" s="512">
        <v>12</v>
      </c>
      <c r="AP250" s="491" t="s">
        <v>94</v>
      </c>
      <c r="AQ250" s="491" t="s">
        <v>94</v>
      </c>
      <c r="AR250" s="491" t="s">
        <v>1887</v>
      </c>
      <c r="AS250" s="498"/>
      <c r="AT250" s="498"/>
      <c r="AU250" s="498"/>
      <c r="AV250" s="498"/>
      <c r="AW250" s="498"/>
      <c r="AX250" s="498"/>
      <c r="AY250" s="498"/>
      <c r="AZ250" s="498"/>
      <c r="BA250" s="498"/>
      <c r="BB250" s="498"/>
      <c r="BC250" s="498"/>
      <c r="BD250" s="498"/>
      <c r="BE250" s="498"/>
      <c r="BF250" s="498"/>
      <c r="BG250" s="498"/>
      <c r="BH250" s="498"/>
      <c r="BI250" s="498"/>
      <c r="BJ250" s="498"/>
      <c r="BK250" s="498"/>
      <c r="BL250" s="498"/>
      <c r="BM250" s="498"/>
      <c r="BN250" s="498"/>
      <c r="BO250" s="498"/>
      <c r="BP250" s="498"/>
      <c r="BQ250" s="498"/>
      <c r="BR250" s="498"/>
      <c r="BS250" s="498"/>
      <c r="BT250" s="498"/>
      <c r="BU250" s="498"/>
      <c r="BV250" s="498"/>
      <c r="BW250" s="498"/>
      <c r="BX250" s="498"/>
      <c r="BY250" s="498"/>
      <c r="BZ250" s="498"/>
      <c r="CA250" s="498"/>
      <c r="CB250" s="498"/>
      <c r="CC250" s="498"/>
      <c r="CD250" s="498"/>
      <c r="CE250" s="498"/>
      <c r="CF250" s="498"/>
      <c r="CG250" s="498"/>
      <c r="CH250" s="498"/>
      <c r="CI250" s="498"/>
      <c r="CJ250" s="498"/>
    </row>
    <row r="251" spans="1:88" s="499" customFormat="1" ht="139.5" customHeight="1" hidden="1" outlineLevel="1">
      <c r="A251" s="491" t="s">
        <v>2010</v>
      </c>
      <c r="B251" s="491" t="s">
        <v>2011</v>
      </c>
      <c r="C251" s="491" t="s">
        <v>2012</v>
      </c>
      <c r="D251" s="491" t="s">
        <v>54</v>
      </c>
      <c r="E251" s="491" t="s">
        <v>2013</v>
      </c>
      <c r="F251" s="491" t="s">
        <v>77</v>
      </c>
      <c r="G251" s="491" t="s">
        <v>77</v>
      </c>
      <c r="H251" s="491" t="s">
        <v>754</v>
      </c>
      <c r="I251" s="491"/>
      <c r="J251" s="491" t="s">
        <v>755</v>
      </c>
      <c r="K251" s="492" t="s">
        <v>1880</v>
      </c>
      <c r="L251" s="491" t="s">
        <v>78</v>
      </c>
      <c r="M251" s="493"/>
      <c r="N251" s="491" t="s">
        <v>79</v>
      </c>
      <c r="O251" s="491" t="s">
        <v>80</v>
      </c>
      <c r="P251" s="491" t="s">
        <v>81</v>
      </c>
      <c r="Q251" s="491" t="s">
        <v>1881</v>
      </c>
      <c r="R251" s="492" t="s">
        <v>754</v>
      </c>
      <c r="S251" s="491" t="s">
        <v>65</v>
      </c>
      <c r="T251" s="491"/>
      <c r="U251" s="491" t="s">
        <v>61</v>
      </c>
      <c r="V251" s="491" t="s">
        <v>1882</v>
      </c>
      <c r="W251" s="491" t="s">
        <v>1883</v>
      </c>
      <c r="X251" s="491" t="s">
        <v>2065</v>
      </c>
      <c r="Y251" s="491" t="s">
        <v>1884</v>
      </c>
      <c r="Z251" s="491" t="s">
        <v>65</v>
      </c>
      <c r="AA251" s="491" t="s">
        <v>65</v>
      </c>
      <c r="AB251" s="491" t="s">
        <v>2014</v>
      </c>
      <c r="AC251" s="491" t="s">
        <v>715</v>
      </c>
      <c r="AD251" s="494" t="s">
        <v>719</v>
      </c>
      <c r="AE251" s="494" t="s">
        <v>1886</v>
      </c>
      <c r="AF251" s="494" t="s">
        <v>573</v>
      </c>
      <c r="AG251" s="506">
        <v>2</v>
      </c>
      <c r="AH251" s="506" t="s">
        <v>142</v>
      </c>
      <c r="AI251" s="506">
        <v>91061</v>
      </c>
      <c r="AJ251" s="506">
        <v>6158</v>
      </c>
      <c r="AK251" s="494" t="s">
        <v>721</v>
      </c>
      <c r="AL251" s="494" t="s">
        <v>722</v>
      </c>
      <c r="AM251" s="494" t="s">
        <v>723</v>
      </c>
      <c r="AN251" s="494" t="s">
        <v>724</v>
      </c>
      <c r="AO251" s="512">
        <v>12</v>
      </c>
      <c r="AP251" s="491" t="s">
        <v>94</v>
      </c>
      <c r="AQ251" s="491" t="s">
        <v>94</v>
      </c>
      <c r="AR251" s="491" t="s">
        <v>1887</v>
      </c>
      <c r="AS251" s="498"/>
      <c r="AT251" s="498"/>
      <c r="AU251" s="498"/>
      <c r="AV251" s="498"/>
      <c r="AW251" s="498"/>
      <c r="AX251" s="498"/>
      <c r="AY251" s="498"/>
      <c r="AZ251" s="498"/>
      <c r="BA251" s="498"/>
      <c r="BB251" s="498"/>
      <c r="BC251" s="498"/>
      <c r="BD251" s="498"/>
      <c r="BE251" s="498"/>
      <c r="BF251" s="498"/>
      <c r="BG251" s="498"/>
      <c r="BH251" s="498"/>
      <c r="BI251" s="498"/>
      <c r="BJ251" s="498"/>
      <c r="BK251" s="498"/>
      <c r="BL251" s="498"/>
      <c r="BM251" s="498"/>
      <c r="BN251" s="498"/>
      <c r="BO251" s="498"/>
      <c r="BP251" s="498"/>
      <c r="BQ251" s="498"/>
      <c r="BR251" s="498"/>
      <c r="BS251" s="498"/>
      <c r="BT251" s="498"/>
      <c r="BU251" s="498"/>
      <c r="BV251" s="498"/>
      <c r="BW251" s="498"/>
      <c r="BX251" s="498"/>
      <c r="BY251" s="498"/>
      <c r="BZ251" s="498"/>
      <c r="CA251" s="498"/>
      <c r="CB251" s="498"/>
      <c r="CC251" s="498"/>
      <c r="CD251" s="498"/>
      <c r="CE251" s="498"/>
      <c r="CF251" s="498"/>
      <c r="CG251" s="498"/>
      <c r="CH251" s="498"/>
      <c r="CI251" s="498"/>
      <c r="CJ251" s="498"/>
    </row>
    <row r="252" spans="1:88" s="499" customFormat="1" ht="139.5" customHeight="1" hidden="1" outlineLevel="1">
      <c r="A252" s="491" t="s">
        <v>2015</v>
      </c>
      <c r="B252" s="491" t="s">
        <v>2016</v>
      </c>
      <c r="C252" s="491" t="s">
        <v>2017</v>
      </c>
      <c r="D252" s="491" t="s">
        <v>54</v>
      </c>
      <c r="E252" s="491" t="s">
        <v>2018</v>
      </c>
      <c r="F252" s="491" t="s">
        <v>77</v>
      </c>
      <c r="G252" s="491" t="s">
        <v>77</v>
      </c>
      <c r="H252" s="491" t="s">
        <v>754</v>
      </c>
      <c r="I252" s="491"/>
      <c r="J252" s="491" t="s">
        <v>755</v>
      </c>
      <c r="K252" s="492" t="s">
        <v>1880</v>
      </c>
      <c r="L252" s="491" t="s">
        <v>78</v>
      </c>
      <c r="M252" s="493"/>
      <c r="N252" s="491" t="s">
        <v>79</v>
      </c>
      <c r="O252" s="491" t="s">
        <v>80</v>
      </c>
      <c r="P252" s="491" t="s">
        <v>81</v>
      </c>
      <c r="Q252" s="491" t="s">
        <v>1881</v>
      </c>
      <c r="R252" s="492" t="s">
        <v>754</v>
      </c>
      <c r="S252" s="491" t="s">
        <v>65</v>
      </c>
      <c r="T252" s="491"/>
      <c r="U252" s="491" t="s">
        <v>61</v>
      </c>
      <c r="V252" s="491" t="s">
        <v>1882</v>
      </c>
      <c r="W252" s="491" t="s">
        <v>1883</v>
      </c>
      <c r="X252" s="491" t="s">
        <v>2065</v>
      </c>
      <c r="Y252" s="491" t="s">
        <v>1884</v>
      </c>
      <c r="Z252" s="491" t="s">
        <v>65</v>
      </c>
      <c r="AA252" s="491" t="s">
        <v>65</v>
      </c>
      <c r="AB252" s="491" t="s">
        <v>2019</v>
      </c>
      <c r="AC252" s="491" t="s">
        <v>715</v>
      </c>
      <c r="AD252" s="494" t="s">
        <v>719</v>
      </c>
      <c r="AE252" s="494" t="s">
        <v>1886</v>
      </c>
      <c r="AF252" s="494" t="s">
        <v>573</v>
      </c>
      <c r="AG252" s="506">
        <v>2</v>
      </c>
      <c r="AH252" s="506" t="s">
        <v>142</v>
      </c>
      <c r="AI252" s="506">
        <v>91061</v>
      </c>
      <c r="AJ252" s="506">
        <v>6158</v>
      </c>
      <c r="AK252" s="494" t="s">
        <v>721</v>
      </c>
      <c r="AL252" s="494" t="s">
        <v>722</v>
      </c>
      <c r="AM252" s="494" t="s">
        <v>723</v>
      </c>
      <c r="AN252" s="494" t="s">
        <v>724</v>
      </c>
      <c r="AO252" s="512">
        <v>12</v>
      </c>
      <c r="AP252" s="491" t="s">
        <v>94</v>
      </c>
      <c r="AQ252" s="491" t="s">
        <v>94</v>
      </c>
      <c r="AR252" s="491" t="s">
        <v>1887</v>
      </c>
      <c r="AS252" s="498"/>
      <c r="AT252" s="498"/>
      <c r="AU252" s="498"/>
      <c r="AV252" s="498"/>
      <c r="AW252" s="498"/>
      <c r="AX252" s="498"/>
      <c r="AY252" s="498"/>
      <c r="AZ252" s="498"/>
      <c r="BA252" s="498"/>
      <c r="BB252" s="498"/>
      <c r="BC252" s="498"/>
      <c r="BD252" s="498"/>
      <c r="BE252" s="498"/>
      <c r="BF252" s="498"/>
      <c r="BG252" s="498"/>
      <c r="BH252" s="498"/>
      <c r="BI252" s="498"/>
      <c r="BJ252" s="498"/>
      <c r="BK252" s="498"/>
      <c r="BL252" s="498"/>
      <c r="BM252" s="498"/>
      <c r="BN252" s="498"/>
      <c r="BO252" s="498"/>
      <c r="BP252" s="498"/>
      <c r="BQ252" s="498"/>
      <c r="BR252" s="498"/>
      <c r="BS252" s="498"/>
      <c r="BT252" s="498"/>
      <c r="BU252" s="498"/>
      <c r="BV252" s="498"/>
      <c r="BW252" s="498"/>
      <c r="BX252" s="498"/>
      <c r="BY252" s="498"/>
      <c r="BZ252" s="498"/>
      <c r="CA252" s="498"/>
      <c r="CB252" s="498"/>
      <c r="CC252" s="498"/>
      <c r="CD252" s="498"/>
      <c r="CE252" s="498"/>
      <c r="CF252" s="498"/>
      <c r="CG252" s="498"/>
      <c r="CH252" s="498"/>
      <c r="CI252" s="498"/>
      <c r="CJ252" s="498"/>
    </row>
    <row r="253" spans="1:88" s="501" customFormat="1" ht="139.5" customHeight="1" hidden="1" outlineLevel="1">
      <c r="A253" s="491" t="s">
        <v>2020</v>
      </c>
      <c r="B253" s="491" t="s">
        <v>2021</v>
      </c>
      <c r="C253" s="491" t="s">
        <v>2022</v>
      </c>
      <c r="D253" s="491" t="s">
        <v>54</v>
      </c>
      <c r="E253" s="491" t="s">
        <v>2023</v>
      </c>
      <c r="F253" s="491" t="s">
        <v>77</v>
      </c>
      <c r="G253" s="491" t="s">
        <v>77</v>
      </c>
      <c r="H253" s="491" t="s">
        <v>754</v>
      </c>
      <c r="I253" s="491"/>
      <c r="J253" s="491" t="s">
        <v>755</v>
      </c>
      <c r="K253" s="492" t="s">
        <v>1880</v>
      </c>
      <c r="L253" s="491" t="s">
        <v>78</v>
      </c>
      <c r="M253" s="493"/>
      <c r="N253" s="491" t="s">
        <v>79</v>
      </c>
      <c r="O253" s="491" t="s">
        <v>80</v>
      </c>
      <c r="P253" s="491" t="s">
        <v>81</v>
      </c>
      <c r="Q253" s="491" t="s">
        <v>1881</v>
      </c>
      <c r="R253" s="492" t="s">
        <v>754</v>
      </c>
      <c r="S253" s="491" t="s">
        <v>65</v>
      </c>
      <c r="T253" s="491"/>
      <c r="U253" s="491" t="s">
        <v>752</v>
      </c>
      <c r="V253" s="491" t="s">
        <v>1882</v>
      </c>
      <c r="W253" s="491" t="s">
        <v>1883</v>
      </c>
      <c r="X253" s="491" t="s">
        <v>2065</v>
      </c>
      <c r="Y253" s="491" t="s">
        <v>2024</v>
      </c>
      <c r="Z253" s="491" t="s">
        <v>65</v>
      </c>
      <c r="AA253" s="491" t="s">
        <v>65</v>
      </c>
      <c r="AB253" s="491" t="s">
        <v>2025</v>
      </c>
      <c r="AC253" s="491" t="s">
        <v>715</v>
      </c>
      <c r="AD253" s="494" t="s">
        <v>719</v>
      </c>
      <c r="AE253" s="494" t="s">
        <v>1886</v>
      </c>
      <c r="AF253" s="494" t="s">
        <v>573</v>
      </c>
      <c r="AG253" s="506">
        <v>2</v>
      </c>
      <c r="AH253" s="506" t="s">
        <v>142</v>
      </c>
      <c r="AI253" s="506">
        <v>91061</v>
      </c>
      <c r="AJ253" s="506">
        <v>6158</v>
      </c>
      <c r="AK253" s="494" t="s">
        <v>721</v>
      </c>
      <c r="AL253" s="494" t="s">
        <v>722</v>
      </c>
      <c r="AM253" s="494" t="s">
        <v>723</v>
      </c>
      <c r="AN253" s="494" t="s">
        <v>724</v>
      </c>
      <c r="AO253" s="512">
        <v>12</v>
      </c>
      <c r="AP253" s="491" t="s">
        <v>94</v>
      </c>
      <c r="AQ253" s="491" t="s">
        <v>94</v>
      </c>
      <c r="AR253" s="491" t="s">
        <v>2026</v>
      </c>
      <c r="AS253" s="500"/>
      <c r="AT253" s="500"/>
      <c r="AU253" s="500"/>
      <c r="AV253" s="500"/>
      <c r="AW253" s="500"/>
      <c r="AX253" s="500"/>
      <c r="AY253" s="500"/>
      <c r="AZ253" s="500"/>
      <c r="BA253" s="500"/>
      <c r="BB253" s="500"/>
      <c r="BC253" s="500"/>
      <c r="BD253" s="500"/>
      <c r="BE253" s="500"/>
      <c r="BF253" s="500"/>
      <c r="BG253" s="500"/>
      <c r="BH253" s="500"/>
      <c r="BI253" s="500"/>
      <c r="BJ253" s="500"/>
      <c r="BK253" s="500"/>
      <c r="BL253" s="500"/>
      <c r="BM253" s="500"/>
      <c r="BN253" s="500"/>
      <c r="BO253" s="500"/>
      <c r="BP253" s="500"/>
      <c r="BQ253" s="500"/>
      <c r="BR253" s="500"/>
      <c r="BS253" s="500"/>
      <c r="BT253" s="500"/>
      <c r="BU253" s="500"/>
      <c r="BV253" s="500"/>
      <c r="BW253" s="500"/>
      <c r="BX253" s="500"/>
      <c r="BY253" s="500"/>
      <c r="BZ253" s="500"/>
      <c r="CA253" s="500"/>
      <c r="CB253" s="500"/>
      <c r="CC253" s="500"/>
      <c r="CD253" s="500"/>
      <c r="CE253" s="500"/>
      <c r="CF253" s="500"/>
      <c r="CG253" s="500"/>
      <c r="CH253" s="500"/>
      <c r="CI253" s="500"/>
      <c r="CJ253" s="500"/>
    </row>
    <row r="254" spans="1:88" s="499" customFormat="1" ht="139.5" customHeight="1" hidden="1" outlineLevel="1">
      <c r="A254" s="491" t="s">
        <v>2027</v>
      </c>
      <c r="B254" s="491" t="s">
        <v>2028</v>
      </c>
      <c r="C254" s="491" t="s">
        <v>2029</v>
      </c>
      <c r="D254" s="491" t="s">
        <v>54</v>
      </c>
      <c r="E254" s="491" t="s">
        <v>2030</v>
      </c>
      <c r="F254" s="491" t="s">
        <v>77</v>
      </c>
      <c r="G254" s="491" t="s">
        <v>77</v>
      </c>
      <c r="H254" s="491" t="s">
        <v>754</v>
      </c>
      <c r="I254" s="491"/>
      <c r="J254" s="491" t="s">
        <v>755</v>
      </c>
      <c r="K254" s="492" t="s">
        <v>1880</v>
      </c>
      <c r="L254" s="491" t="s">
        <v>78</v>
      </c>
      <c r="M254" s="493"/>
      <c r="N254" s="491" t="s">
        <v>79</v>
      </c>
      <c r="O254" s="491" t="s">
        <v>80</v>
      </c>
      <c r="P254" s="491" t="s">
        <v>81</v>
      </c>
      <c r="Q254" s="491" t="s">
        <v>1881</v>
      </c>
      <c r="R254" s="492" t="s">
        <v>754</v>
      </c>
      <c r="S254" s="491" t="s">
        <v>65</v>
      </c>
      <c r="T254" s="491"/>
      <c r="U254" s="491" t="s">
        <v>752</v>
      </c>
      <c r="V254" s="491" t="s">
        <v>1882</v>
      </c>
      <c r="W254" s="491" t="s">
        <v>1883</v>
      </c>
      <c r="X254" s="491" t="s">
        <v>2065</v>
      </c>
      <c r="Y254" s="491" t="s">
        <v>2024</v>
      </c>
      <c r="Z254" s="491" t="s">
        <v>65</v>
      </c>
      <c r="AA254" s="491" t="s">
        <v>65</v>
      </c>
      <c r="AB254" s="491" t="s">
        <v>2031</v>
      </c>
      <c r="AC254" s="491" t="s">
        <v>715</v>
      </c>
      <c r="AD254" s="494" t="s">
        <v>719</v>
      </c>
      <c r="AE254" s="494" t="s">
        <v>1886</v>
      </c>
      <c r="AF254" s="494" t="s">
        <v>573</v>
      </c>
      <c r="AG254" s="506">
        <v>2</v>
      </c>
      <c r="AH254" s="506" t="s">
        <v>142</v>
      </c>
      <c r="AI254" s="506">
        <v>91061</v>
      </c>
      <c r="AJ254" s="506">
        <v>6158</v>
      </c>
      <c r="AK254" s="494" t="s">
        <v>721</v>
      </c>
      <c r="AL254" s="494" t="s">
        <v>722</v>
      </c>
      <c r="AM254" s="494" t="s">
        <v>723</v>
      </c>
      <c r="AN254" s="494" t="s">
        <v>724</v>
      </c>
      <c r="AO254" s="512">
        <v>12</v>
      </c>
      <c r="AP254" s="491" t="s">
        <v>94</v>
      </c>
      <c r="AQ254" s="491" t="s">
        <v>94</v>
      </c>
      <c r="AR254" s="491" t="s">
        <v>2026</v>
      </c>
      <c r="AS254" s="498"/>
      <c r="AT254" s="498"/>
      <c r="AU254" s="498"/>
      <c r="AV254" s="498"/>
      <c r="AW254" s="498"/>
      <c r="AX254" s="498"/>
      <c r="AY254" s="498"/>
      <c r="AZ254" s="498"/>
      <c r="BA254" s="498"/>
      <c r="BB254" s="498"/>
      <c r="BC254" s="498"/>
      <c r="BD254" s="498"/>
      <c r="BE254" s="498"/>
      <c r="BF254" s="498"/>
      <c r="BG254" s="498"/>
      <c r="BH254" s="498"/>
      <c r="BI254" s="498"/>
      <c r="BJ254" s="498"/>
      <c r="BK254" s="498"/>
      <c r="BL254" s="498"/>
      <c r="BM254" s="498"/>
      <c r="BN254" s="498"/>
      <c r="BO254" s="498"/>
      <c r="BP254" s="498"/>
      <c r="BQ254" s="498"/>
      <c r="BR254" s="498"/>
      <c r="BS254" s="498"/>
      <c r="BT254" s="498"/>
      <c r="BU254" s="498"/>
      <c r="BV254" s="498"/>
      <c r="BW254" s="498"/>
      <c r="BX254" s="498"/>
      <c r="BY254" s="498"/>
      <c r="BZ254" s="498"/>
      <c r="CA254" s="498"/>
      <c r="CB254" s="498"/>
      <c r="CC254" s="498"/>
      <c r="CD254" s="498"/>
      <c r="CE254" s="498"/>
      <c r="CF254" s="498"/>
      <c r="CG254" s="498"/>
      <c r="CH254" s="498"/>
      <c r="CI254" s="498"/>
      <c r="CJ254" s="498"/>
    </row>
    <row r="255" spans="1:88" s="499" customFormat="1" ht="139.5" customHeight="1" hidden="1" outlineLevel="1">
      <c r="A255" s="491" t="s">
        <v>2032</v>
      </c>
      <c r="B255" s="491" t="s">
        <v>2033</v>
      </c>
      <c r="C255" s="491" t="s">
        <v>2034</v>
      </c>
      <c r="D255" s="491" t="s">
        <v>54</v>
      </c>
      <c r="E255" s="491" t="s">
        <v>2035</v>
      </c>
      <c r="F255" s="491" t="s">
        <v>77</v>
      </c>
      <c r="G255" s="491" t="s">
        <v>77</v>
      </c>
      <c r="H255" s="491" t="s">
        <v>754</v>
      </c>
      <c r="I255" s="491"/>
      <c r="J255" s="491" t="s">
        <v>755</v>
      </c>
      <c r="K255" s="492" t="s">
        <v>1880</v>
      </c>
      <c r="L255" s="491" t="s">
        <v>78</v>
      </c>
      <c r="M255" s="493"/>
      <c r="N255" s="491" t="s">
        <v>79</v>
      </c>
      <c r="O255" s="491" t="s">
        <v>80</v>
      </c>
      <c r="P255" s="491" t="s">
        <v>81</v>
      </c>
      <c r="Q255" s="491" t="s">
        <v>1881</v>
      </c>
      <c r="R255" s="492" t="s">
        <v>754</v>
      </c>
      <c r="S255" s="491" t="s">
        <v>65</v>
      </c>
      <c r="T255" s="491"/>
      <c r="U255" s="491" t="s">
        <v>752</v>
      </c>
      <c r="V255" s="491" t="s">
        <v>1882</v>
      </c>
      <c r="W255" s="491" t="s">
        <v>1883</v>
      </c>
      <c r="X255" s="491" t="s">
        <v>2065</v>
      </c>
      <c r="Y255" s="491" t="s">
        <v>2024</v>
      </c>
      <c r="Z255" s="491" t="s">
        <v>65</v>
      </c>
      <c r="AA255" s="491" t="s">
        <v>65</v>
      </c>
      <c r="AB255" s="491" t="s">
        <v>2036</v>
      </c>
      <c r="AC255" s="491" t="s">
        <v>715</v>
      </c>
      <c r="AD255" s="494" t="s">
        <v>719</v>
      </c>
      <c r="AE255" s="494" t="s">
        <v>1886</v>
      </c>
      <c r="AF255" s="494" t="s">
        <v>573</v>
      </c>
      <c r="AG255" s="506">
        <v>2</v>
      </c>
      <c r="AH255" s="506" t="s">
        <v>142</v>
      </c>
      <c r="AI255" s="506">
        <v>91061</v>
      </c>
      <c r="AJ255" s="506">
        <v>6158</v>
      </c>
      <c r="AK255" s="494" t="s">
        <v>721</v>
      </c>
      <c r="AL255" s="494" t="s">
        <v>722</v>
      </c>
      <c r="AM255" s="494" t="s">
        <v>723</v>
      </c>
      <c r="AN255" s="494" t="s">
        <v>724</v>
      </c>
      <c r="AO255" s="512">
        <v>12</v>
      </c>
      <c r="AP255" s="491" t="s">
        <v>94</v>
      </c>
      <c r="AQ255" s="491" t="s">
        <v>94</v>
      </c>
      <c r="AR255" s="491" t="s">
        <v>2026</v>
      </c>
      <c r="AS255" s="498"/>
      <c r="AT255" s="498"/>
      <c r="AU255" s="498"/>
      <c r="AV255" s="498"/>
      <c r="AW255" s="498"/>
      <c r="AX255" s="498"/>
      <c r="AY255" s="498"/>
      <c r="AZ255" s="498"/>
      <c r="BA255" s="498"/>
      <c r="BB255" s="498"/>
      <c r="BC255" s="498"/>
      <c r="BD255" s="498"/>
      <c r="BE255" s="498"/>
      <c r="BF255" s="498"/>
      <c r="BG255" s="498"/>
      <c r="BH255" s="498"/>
      <c r="BI255" s="498"/>
      <c r="BJ255" s="498"/>
      <c r="BK255" s="498"/>
      <c r="BL255" s="498"/>
      <c r="BM255" s="498"/>
      <c r="BN255" s="498"/>
      <c r="BO255" s="498"/>
      <c r="BP255" s="498"/>
      <c r="BQ255" s="498"/>
      <c r="BR255" s="498"/>
      <c r="BS255" s="498"/>
      <c r="BT255" s="498"/>
      <c r="BU255" s="498"/>
      <c r="BV255" s="498"/>
      <c r="BW255" s="498"/>
      <c r="BX255" s="498"/>
      <c r="BY255" s="498"/>
      <c r="BZ255" s="498"/>
      <c r="CA255" s="498"/>
      <c r="CB255" s="498"/>
      <c r="CC255" s="498"/>
      <c r="CD255" s="498"/>
      <c r="CE255" s="498"/>
      <c r="CF255" s="498"/>
      <c r="CG255" s="498"/>
      <c r="CH255" s="498"/>
      <c r="CI255" s="498"/>
      <c r="CJ255" s="498"/>
    </row>
    <row r="256" spans="1:88" s="499" customFormat="1" ht="139.5" customHeight="1" hidden="1" outlineLevel="1">
      <c r="A256" s="491" t="s">
        <v>2037</v>
      </c>
      <c r="B256" s="491" t="s">
        <v>2038</v>
      </c>
      <c r="C256" s="491" t="s">
        <v>2039</v>
      </c>
      <c r="D256" s="491" t="s">
        <v>54</v>
      </c>
      <c r="E256" s="491" t="s">
        <v>2040</v>
      </c>
      <c r="F256" s="491" t="s">
        <v>77</v>
      </c>
      <c r="G256" s="491" t="s">
        <v>77</v>
      </c>
      <c r="H256" s="491" t="s">
        <v>754</v>
      </c>
      <c r="I256" s="491"/>
      <c r="J256" s="491" t="s">
        <v>755</v>
      </c>
      <c r="K256" s="492" t="s">
        <v>1880</v>
      </c>
      <c r="L256" s="491" t="s">
        <v>78</v>
      </c>
      <c r="M256" s="493"/>
      <c r="N256" s="491" t="s">
        <v>79</v>
      </c>
      <c r="O256" s="491" t="s">
        <v>80</v>
      </c>
      <c r="P256" s="491" t="s">
        <v>81</v>
      </c>
      <c r="Q256" s="491" t="s">
        <v>1881</v>
      </c>
      <c r="R256" s="492" t="s">
        <v>754</v>
      </c>
      <c r="S256" s="491" t="s">
        <v>65</v>
      </c>
      <c r="T256" s="491"/>
      <c r="U256" s="491" t="s">
        <v>752</v>
      </c>
      <c r="V256" s="491" t="s">
        <v>1882</v>
      </c>
      <c r="W256" s="491" t="s">
        <v>1883</v>
      </c>
      <c r="X256" s="491" t="s">
        <v>2065</v>
      </c>
      <c r="Y256" s="491" t="s">
        <v>2024</v>
      </c>
      <c r="Z256" s="491" t="s">
        <v>65</v>
      </c>
      <c r="AA256" s="491" t="s">
        <v>65</v>
      </c>
      <c r="AB256" s="491" t="s">
        <v>2041</v>
      </c>
      <c r="AC256" s="491" t="s">
        <v>715</v>
      </c>
      <c r="AD256" s="494" t="s">
        <v>719</v>
      </c>
      <c r="AE256" s="494" t="s">
        <v>1886</v>
      </c>
      <c r="AF256" s="494" t="s">
        <v>573</v>
      </c>
      <c r="AG256" s="506">
        <v>2</v>
      </c>
      <c r="AH256" s="506" t="s">
        <v>142</v>
      </c>
      <c r="AI256" s="506">
        <v>91061</v>
      </c>
      <c r="AJ256" s="506">
        <v>6158</v>
      </c>
      <c r="AK256" s="494" t="s">
        <v>721</v>
      </c>
      <c r="AL256" s="494" t="s">
        <v>722</v>
      </c>
      <c r="AM256" s="494" t="s">
        <v>723</v>
      </c>
      <c r="AN256" s="494" t="s">
        <v>724</v>
      </c>
      <c r="AO256" s="512">
        <v>12</v>
      </c>
      <c r="AP256" s="491" t="s">
        <v>94</v>
      </c>
      <c r="AQ256" s="491" t="s">
        <v>94</v>
      </c>
      <c r="AR256" s="491" t="s">
        <v>2026</v>
      </c>
      <c r="AS256" s="498"/>
      <c r="AT256" s="498"/>
      <c r="AU256" s="498"/>
      <c r="AV256" s="498"/>
      <c r="AW256" s="498"/>
      <c r="AX256" s="498"/>
      <c r="AY256" s="498"/>
      <c r="AZ256" s="498"/>
      <c r="BA256" s="498"/>
      <c r="BB256" s="498"/>
      <c r="BC256" s="498"/>
      <c r="BD256" s="498"/>
      <c r="BE256" s="498"/>
      <c r="BF256" s="498"/>
      <c r="BG256" s="498"/>
      <c r="BH256" s="498"/>
      <c r="BI256" s="498"/>
      <c r="BJ256" s="498"/>
      <c r="BK256" s="498"/>
      <c r="BL256" s="498"/>
      <c r="BM256" s="498"/>
      <c r="BN256" s="498"/>
      <c r="BO256" s="498"/>
      <c r="BP256" s="498"/>
      <c r="BQ256" s="498"/>
      <c r="BR256" s="498"/>
      <c r="BS256" s="498"/>
      <c r="BT256" s="498"/>
      <c r="BU256" s="498"/>
      <c r="BV256" s="498"/>
      <c r="BW256" s="498"/>
      <c r="BX256" s="498"/>
      <c r="BY256" s="498"/>
      <c r="BZ256" s="498"/>
      <c r="CA256" s="498"/>
      <c r="CB256" s="498"/>
      <c r="CC256" s="498"/>
      <c r="CD256" s="498"/>
      <c r="CE256" s="498"/>
      <c r="CF256" s="498"/>
      <c r="CG256" s="498"/>
      <c r="CH256" s="498"/>
      <c r="CI256" s="498"/>
      <c r="CJ256" s="498"/>
    </row>
    <row r="257" spans="1:88" s="499" customFormat="1" ht="139.5" customHeight="1" hidden="1" outlineLevel="1">
      <c r="A257" s="491" t="s">
        <v>2042</v>
      </c>
      <c r="B257" s="491" t="s">
        <v>2043</v>
      </c>
      <c r="C257" s="491" t="s">
        <v>2044</v>
      </c>
      <c r="D257" s="491" t="s">
        <v>54</v>
      </c>
      <c r="E257" s="491" t="s">
        <v>2045</v>
      </c>
      <c r="F257" s="491" t="s">
        <v>77</v>
      </c>
      <c r="G257" s="491" t="s">
        <v>77</v>
      </c>
      <c r="H257" s="491" t="s">
        <v>754</v>
      </c>
      <c r="I257" s="491"/>
      <c r="J257" s="491" t="s">
        <v>755</v>
      </c>
      <c r="K257" s="492" t="s">
        <v>1880</v>
      </c>
      <c r="L257" s="491" t="s">
        <v>78</v>
      </c>
      <c r="M257" s="493"/>
      <c r="N257" s="491" t="s">
        <v>79</v>
      </c>
      <c r="O257" s="491" t="s">
        <v>80</v>
      </c>
      <c r="P257" s="491" t="s">
        <v>81</v>
      </c>
      <c r="Q257" s="491" t="s">
        <v>1881</v>
      </c>
      <c r="R257" s="492" t="s">
        <v>754</v>
      </c>
      <c r="S257" s="491" t="s">
        <v>65</v>
      </c>
      <c r="T257" s="491"/>
      <c r="U257" s="491" t="s">
        <v>752</v>
      </c>
      <c r="V257" s="491" t="s">
        <v>1882</v>
      </c>
      <c r="W257" s="491" t="s">
        <v>1883</v>
      </c>
      <c r="X257" s="491" t="s">
        <v>2065</v>
      </c>
      <c r="Y257" s="491" t="s">
        <v>2024</v>
      </c>
      <c r="Z257" s="491" t="s">
        <v>65</v>
      </c>
      <c r="AA257" s="491" t="s">
        <v>65</v>
      </c>
      <c r="AB257" s="491" t="s">
        <v>2046</v>
      </c>
      <c r="AC257" s="491" t="s">
        <v>715</v>
      </c>
      <c r="AD257" s="494" t="s">
        <v>719</v>
      </c>
      <c r="AE257" s="494" t="s">
        <v>1886</v>
      </c>
      <c r="AF257" s="494" t="s">
        <v>573</v>
      </c>
      <c r="AG257" s="506">
        <v>2</v>
      </c>
      <c r="AH257" s="506" t="s">
        <v>142</v>
      </c>
      <c r="AI257" s="506">
        <v>91061</v>
      </c>
      <c r="AJ257" s="506">
        <v>6158</v>
      </c>
      <c r="AK257" s="494" t="s">
        <v>721</v>
      </c>
      <c r="AL257" s="494" t="s">
        <v>722</v>
      </c>
      <c r="AM257" s="494" t="s">
        <v>723</v>
      </c>
      <c r="AN257" s="494" t="s">
        <v>724</v>
      </c>
      <c r="AO257" s="512">
        <v>12</v>
      </c>
      <c r="AP257" s="491" t="s">
        <v>94</v>
      </c>
      <c r="AQ257" s="491" t="s">
        <v>94</v>
      </c>
      <c r="AR257" s="491" t="s">
        <v>2026</v>
      </c>
      <c r="AS257" s="498"/>
      <c r="AT257" s="498"/>
      <c r="AU257" s="498"/>
      <c r="AV257" s="498"/>
      <c r="AW257" s="498"/>
      <c r="AX257" s="498"/>
      <c r="AY257" s="498"/>
      <c r="AZ257" s="498"/>
      <c r="BA257" s="498"/>
      <c r="BB257" s="498"/>
      <c r="BC257" s="498"/>
      <c r="BD257" s="498"/>
      <c r="BE257" s="498"/>
      <c r="BF257" s="498"/>
      <c r="BG257" s="498"/>
      <c r="BH257" s="498"/>
      <c r="BI257" s="498"/>
      <c r="BJ257" s="498"/>
      <c r="BK257" s="498"/>
      <c r="BL257" s="498"/>
      <c r="BM257" s="498"/>
      <c r="BN257" s="498"/>
      <c r="BO257" s="498"/>
      <c r="BP257" s="498"/>
      <c r="BQ257" s="498"/>
      <c r="BR257" s="498"/>
      <c r="BS257" s="498"/>
      <c r="BT257" s="498"/>
      <c r="BU257" s="498"/>
      <c r="BV257" s="498"/>
      <c r="BW257" s="498"/>
      <c r="BX257" s="498"/>
      <c r="BY257" s="498"/>
      <c r="BZ257" s="498"/>
      <c r="CA257" s="498"/>
      <c r="CB257" s="498"/>
      <c r="CC257" s="498"/>
      <c r="CD257" s="498"/>
      <c r="CE257" s="498"/>
      <c r="CF257" s="498"/>
      <c r="CG257" s="498"/>
      <c r="CH257" s="498"/>
      <c r="CI257" s="498"/>
      <c r="CJ257" s="498"/>
    </row>
    <row r="258" spans="1:88" s="499" customFormat="1" ht="139.5" customHeight="1" hidden="1" outlineLevel="1">
      <c r="A258" s="491" t="s">
        <v>2047</v>
      </c>
      <c r="B258" s="491" t="s">
        <v>2048</v>
      </c>
      <c r="C258" s="491" t="s">
        <v>2049</v>
      </c>
      <c r="D258" s="491" t="s">
        <v>54</v>
      </c>
      <c r="E258" s="491" t="s">
        <v>2050</v>
      </c>
      <c r="F258" s="491" t="s">
        <v>77</v>
      </c>
      <c r="G258" s="491" t="s">
        <v>77</v>
      </c>
      <c r="H258" s="491" t="s">
        <v>754</v>
      </c>
      <c r="I258" s="491"/>
      <c r="J258" s="491" t="s">
        <v>755</v>
      </c>
      <c r="K258" s="492" t="s">
        <v>1880</v>
      </c>
      <c r="L258" s="491" t="s">
        <v>78</v>
      </c>
      <c r="M258" s="493"/>
      <c r="N258" s="491" t="s">
        <v>79</v>
      </c>
      <c r="O258" s="491" t="s">
        <v>80</v>
      </c>
      <c r="P258" s="491" t="s">
        <v>81</v>
      </c>
      <c r="Q258" s="491" t="s">
        <v>1881</v>
      </c>
      <c r="R258" s="492" t="s">
        <v>754</v>
      </c>
      <c r="S258" s="491" t="s">
        <v>65</v>
      </c>
      <c r="T258" s="491"/>
      <c r="U258" s="491" t="s">
        <v>752</v>
      </c>
      <c r="V258" s="491" t="s">
        <v>1882</v>
      </c>
      <c r="W258" s="491" t="s">
        <v>1883</v>
      </c>
      <c r="X258" s="491" t="s">
        <v>2065</v>
      </c>
      <c r="Y258" s="491" t="s">
        <v>2024</v>
      </c>
      <c r="Z258" s="491" t="s">
        <v>65</v>
      </c>
      <c r="AA258" s="491" t="s">
        <v>65</v>
      </c>
      <c r="AB258" s="491" t="s">
        <v>2051</v>
      </c>
      <c r="AC258" s="491" t="s">
        <v>715</v>
      </c>
      <c r="AD258" s="494" t="s">
        <v>719</v>
      </c>
      <c r="AE258" s="494" t="s">
        <v>1886</v>
      </c>
      <c r="AF258" s="494" t="s">
        <v>573</v>
      </c>
      <c r="AG258" s="506">
        <v>2</v>
      </c>
      <c r="AH258" s="506" t="s">
        <v>142</v>
      </c>
      <c r="AI258" s="506">
        <v>91061</v>
      </c>
      <c r="AJ258" s="506">
        <v>6158</v>
      </c>
      <c r="AK258" s="494" t="s">
        <v>721</v>
      </c>
      <c r="AL258" s="494" t="s">
        <v>722</v>
      </c>
      <c r="AM258" s="494" t="s">
        <v>723</v>
      </c>
      <c r="AN258" s="494" t="s">
        <v>724</v>
      </c>
      <c r="AO258" s="512">
        <v>12</v>
      </c>
      <c r="AP258" s="491" t="s">
        <v>94</v>
      </c>
      <c r="AQ258" s="491" t="s">
        <v>94</v>
      </c>
      <c r="AR258" s="491" t="s">
        <v>2026</v>
      </c>
      <c r="AS258" s="498"/>
      <c r="AT258" s="498"/>
      <c r="AU258" s="498"/>
      <c r="AV258" s="498"/>
      <c r="AW258" s="498"/>
      <c r="AX258" s="498"/>
      <c r="AY258" s="498"/>
      <c r="AZ258" s="498"/>
      <c r="BA258" s="498"/>
      <c r="BB258" s="498"/>
      <c r="BC258" s="498"/>
      <c r="BD258" s="498"/>
      <c r="BE258" s="498"/>
      <c r="BF258" s="498"/>
      <c r="BG258" s="498"/>
      <c r="BH258" s="498"/>
      <c r="BI258" s="498"/>
      <c r="BJ258" s="498"/>
      <c r="BK258" s="498"/>
      <c r="BL258" s="498"/>
      <c r="BM258" s="498"/>
      <c r="BN258" s="498"/>
      <c r="BO258" s="498"/>
      <c r="BP258" s="498"/>
      <c r="BQ258" s="498"/>
      <c r="BR258" s="498"/>
      <c r="BS258" s="498"/>
      <c r="BT258" s="498"/>
      <c r="BU258" s="498"/>
      <c r="BV258" s="498"/>
      <c r="BW258" s="498"/>
      <c r="BX258" s="498"/>
      <c r="BY258" s="498"/>
      <c r="BZ258" s="498"/>
      <c r="CA258" s="498"/>
      <c r="CB258" s="498"/>
      <c r="CC258" s="498"/>
      <c r="CD258" s="498"/>
      <c r="CE258" s="498"/>
      <c r="CF258" s="498"/>
      <c r="CG258" s="498"/>
      <c r="CH258" s="498"/>
      <c r="CI258" s="498"/>
      <c r="CJ258" s="498"/>
    </row>
    <row r="259" spans="1:88" s="499" customFormat="1" ht="139.5" customHeight="1" hidden="1" outlineLevel="1">
      <c r="A259" s="491" t="s">
        <v>2052</v>
      </c>
      <c r="B259" s="491" t="s">
        <v>2053</v>
      </c>
      <c r="C259" s="491" t="s">
        <v>2054</v>
      </c>
      <c r="D259" s="491" t="s">
        <v>54</v>
      </c>
      <c r="E259" s="491" t="s">
        <v>2055</v>
      </c>
      <c r="F259" s="491" t="s">
        <v>77</v>
      </c>
      <c r="G259" s="491" t="s">
        <v>77</v>
      </c>
      <c r="H259" s="491" t="s">
        <v>754</v>
      </c>
      <c r="I259" s="491"/>
      <c r="J259" s="491" t="s">
        <v>755</v>
      </c>
      <c r="K259" s="492" t="s">
        <v>1880</v>
      </c>
      <c r="L259" s="491" t="s">
        <v>78</v>
      </c>
      <c r="M259" s="493"/>
      <c r="N259" s="491" t="s">
        <v>79</v>
      </c>
      <c r="O259" s="491" t="s">
        <v>80</v>
      </c>
      <c r="P259" s="491" t="s">
        <v>81</v>
      </c>
      <c r="Q259" s="491" t="s">
        <v>1881</v>
      </c>
      <c r="R259" s="492" t="s">
        <v>754</v>
      </c>
      <c r="S259" s="491" t="s">
        <v>65</v>
      </c>
      <c r="T259" s="491"/>
      <c r="U259" s="491" t="s">
        <v>61</v>
      </c>
      <c r="V259" s="491" t="s">
        <v>1882</v>
      </c>
      <c r="W259" s="491"/>
      <c r="X259" s="491" t="s">
        <v>2065</v>
      </c>
      <c r="Y259" s="491" t="s">
        <v>2056</v>
      </c>
      <c r="Z259" s="491" t="s">
        <v>65</v>
      </c>
      <c r="AA259" s="491" t="s">
        <v>65</v>
      </c>
      <c r="AB259" s="491" t="s">
        <v>2057</v>
      </c>
      <c r="AC259" s="491" t="s">
        <v>715</v>
      </c>
      <c r="AD259" s="494" t="s">
        <v>719</v>
      </c>
      <c r="AE259" s="494" t="s">
        <v>1886</v>
      </c>
      <c r="AF259" s="494" t="s">
        <v>573</v>
      </c>
      <c r="AG259" s="506">
        <v>2</v>
      </c>
      <c r="AH259" s="506" t="s">
        <v>142</v>
      </c>
      <c r="AI259" s="506">
        <v>91061</v>
      </c>
      <c r="AJ259" s="506">
        <v>6158</v>
      </c>
      <c r="AK259" s="494" t="s">
        <v>721</v>
      </c>
      <c r="AL259" s="494" t="s">
        <v>722</v>
      </c>
      <c r="AM259" s="494" t="s">
        <v>723</v>
      </c>
      <c r="AN259" s="494" t="s">
        <v>724</v>
      </c>
      <c r="AO259" s="512">
        <v>12</v>
      </c>
      <c r="AP259" s="491" t="s">
        <v>94</v>
      </c>
      <c r="AQ259" s="491" t="s">
        <v>94</v>
      </c>
      <c r="AR259" s="491" t="s">
        <v>2058</v>
      </c>
      <c r="AS259" s="498"/>
      <c r="AT259" s="498"/>
      <c r="AU259" s="498"/>
      <c r="AV259" s="498"/>
      <c r="AW259" s="498"/>
      <c r="AX259" s="498"/>
      <c r="AY259" s="498"/>
      <c r="AZ259" s="498"/>
      <c r="BA259" s="498"/>
      <c r="BB259" s="498"/>
      <c r="BC259" s="498"/>
      <c r="BD259" s="498"/>
      <c r="BE259" s="498"/>
      <c r="BF259" s="498"/>
      <c r="BG259" s="498"/>
      <c r="BH259" s="498"/>
      <c r="BI259" s="498"/>
      <c r="BJ259" s="498"/>
      <c r="BK259" s="498"/>
      <c r="BL259" s="498"/>
      <c r="BM259" s="498"/>
      <c r="BN259" s="498"/>
      <c r="BO259" s="498"/>
      <c r="BP259" s="498"/>
      <c r="BQ259" s="498"/>
      <c r="BR259" s="498"/>
      <c r="BS259" s="498"/>
      <c r="BT259" s="498"/>
      <c r="BU259" s="498"/>
      <c r="BV259" s="498"/>
      <c r="BW259" s="498"/>
      <c r="BX259" s="498"/>
      <c r="BY259" s="498"/>
      <c r="BZ259" s="498"/>
      <c r="CA259" s="498"/>
      <c r="CB259" s="498"/>
      <c r="CC259" s="498"/>
      <c r="CD259" s="498"/>
      <c r="CE259" s="498"/>
      <c r="CF259" s="498"/>
      <c r="CG259" s="498"/>
      <c r="CH259" s="498"/>
      <c r="CI259" s="498"/>
      <c r="CJ259" s="498"/>
    </row>
    <row r="260" spans="1:88" s="499" customFormat="1" ht="139.5" customHeight="1" hidden="1" outlineLevel="1">
      <c r="A260" s="491" t="s">
        <v>2059</v>
      </c>
      <c r="B260" s="491" t="s">
        <v>2060</v>
      </c>
      <c r="C260" s="491" t="s">
        <v>2061</v>
      </c>
      <c r="D260" s="491" t="s">
        <v>817</v>
      </c>
      <c r="E260" s="491" t="s">
        <v>2062</v>
      </c>
      <c r="F260" s="491" t="s">
        <v>77</v>
      </c>
      <c r="G260" s="491" t="s">
        <v>77</v>
      </c>
      <c r="H260" s="502">
        <v>41479</v>
      </c>
      <c r="I260" s="491"/>
      <c r="J260" s="491" t="s">
        <v>2063</v>
      </c>
      <c r="K260" s="504">
        <v>41693</v>
      </c>
      <c r="L260" s="491" t="s">
        <v>78</v>
      </c>
      <c r="M260" s="491"/>
      <c r="N260" s="491" t="s">
        <v>79</v>
      </c>
      <c r="O260" s="491" t="s">
        <v>80</v>
      </c>
      <c r="P260" s="491" t="s">
        <v>81</v>
      </c>
      <c r="Q260" s="491" t="s">
        <v>1881</v>
      </c>
      <c r="R260" s="492" t="s">
        <v>754</v>
      </c>
      <c r="S260" s="491" t="s">
        <v>65</v>
      </c>
      <c r="T260" s="491"/>
      <c r="U260" s="491" t="s">
        <v>61</v>
      </c>
      <c r="V260" s="491" t="s">
        <v>62</v>
      </c>
      <c r="W260" s="491" t="s">
        <v>2064</v>
      </c>
      <c r="X260" s="491" t="s">
        <v>2065</v>
      </c>
      <c r="Y260" s="491" t="s">
        <v>2061</v>
      </c>
      <c r="Z260" s="491" t="s">
        <v>65</v>
      </c>
      <c r="AA260" s="491" t="s">
        <v>482</v>
      </c>
      <c r="AB260" s="491" t="s">
        <v>2066</v>
      </c>
      <c r="AC260" s="491" t="s">
        <v>715</v>
      </c>
      <c r="AD260" s="494" t="s">
        <v>719</v>
      </c>
      <c r="AE260" s="494" t="s">
        <v>1886</v>
      </c>
      <c r="AF260" s="494" t="s">
        <v>573</v>
      </c>
      <c r="AG260" s="506">
        <v>2</v>
      </c>
      <c r="AH260" s="506" t="s">
        <v>142</v>
      </c>
      <c r="AI260" s="506">
        <v>91061</v>
      </c>
      <c r="AJ260" s="506">
        <v>6158</v>
      </c>
      <c r="AK260" s="494" t="s">
        <v>721</v>
      </c>
      <c r="AL260" s="494" t="s">
        <v>722</v>
      </c>
      <c r="AM260" s="494" t="s">
        <v>723</v>
      </c>
      <c r="AN260" s="494" t="s">
        <v>724</v>
      </c>
      <c r="AO260" s="512">
        <v>12</v>
      </c>
      <c r="AP260" s="491" t="s">
        <v>94</v>
      </c>
      <c r="AQ260" s="491" t="s">
        <v>94</v>
      </c>
      <c r="AR260" s="491" t="s">
        <v>2067</v>
      </c>
      <c r="AS260" s="498"/>
      <c r="AT260" s="498"/>
      <c r="AU260" s="498"/>
      <c r="AV260" s="498"/>
      <c r="AW260" s="498"/>
      <c r="AX260" s="498"/>
      <c r="AY260" s="498"/>
      <c r="AZ260" s="498"/>
      <c r="BA260" s="498"/>
      <c r="BB260" s="498"/>
      <c r="BC260" s="498"/>
      <c r="BD260" s="498"/>
      <c r="BE260" s="498"/>
      <c r="BF260" s="498"/>
      <c r="BG260" s="498"/>
      <c r="BH260" s="498"/>
      <c r="BI260" s="498"/>
      <c r="BJ260" s="498"/>
      <c r="BK260" s="498"/>
      <c r="BL260" s="498"/>
      <c r="BM260" s="498"/>
      <c r="BN260" s="498"/>
      <c r="BO260" s="498"/>
      <c r="BP260" s="498"/>
      <c r="BQ260" s="498"/>
      <c r="BR260" s="498"/>
      <c r="BS260" s="498"/>
      <c r="BT260" s="498"/>
      <c r="BU260" s="498"/>
      <c r="BV260" s="498"/>
      <c r="BW260" s="498"/>
      <c r="BX260" s="498"/>
      <c r="BY260" s="498"/>
      <c r="BZ260" s="498"/>
      <c r="CA260" s="498"/>
      <c r="CB260" s="498"/>
      <c r="CC260" s="498"/>
      <c r="CD260" s="498"/>
      <c r="CE260" s="498"/>
      <c r="CF260" s="498"/>
      <c r="CG260" s="498"/>
      <c r="CH260" s="498"/>
      <c r="CI260" s="498"/>
      <c r="CJ260" s="498"/>
    </row>
    <row r="261" spans="1:88" s="499" customFormat="1" ht="139.5" customHeight="1" hidden="1" outlineLevel="1">
      <c r="A261" s="491" t="s">
        <v>2068</v>
      </c>
      <c r="B261" s="491" t="s">
        <v>2069</v>
      </c>
      <c r="C261" s="491" t="s">
        <v>2070</v>
      </c>
      <c r="D261" s="491" t="s">
        <v>817</v>
      </c>
      <c r="E261" s="491" t="s">
        <v>2071</v>
      </c>
      <c r="F261" s="491" t="s">
        <v>77</v>
      </c>
      <c r="G261" s="491" t="s">
        <v>77</v>
      </c>
      <c r="H261" s="491" t="s">
        <v>2072</v>
      </c>
      <c r="I261" s="491"/>
      <c r="J261" s="491" t="s">
        <v>2073</v>
      </c>
      <c r="K261" s="504">
        <v>41214</v>
      </c>
      <c r="L261" s="491" t="s">
        <v>78</v>
      </c>
      <c r="M261" s="491"/>
      <c r="N261" s="491" t="s">
        <v>79</v>
      </c>
      <c r="O261" s="491" t="s">
        <v>80</v>
      </c>
      <c r="P261" s="491" t="s">
        <v>81</v>
      </c>
      <c r="Q261" s="491" t="s">
        <v>1881</v>
      </c>
      <c r="R261" s="492" t="s">
        <v>754</v>
      </c>
      <c r="S261" s="491" t="s">
        <v>65</v>
      </c>
      <c r="T261" s="491"/>
      <c r="U261" s="491" t="s">
        <v>61</v>
      </c>
      <c r="V261" s="491" t="s">
        <v>62</v>
      </c>
      <c r="W261" s="491" t="s">
        <v>252</v>
      </c>
      <c r="X261" s="491" t="s">
        <v>2074</v>
      </c>
      <c r="Y261" s="503" t="s">
        <v>2075</v>
      </c>
      <c r="Z261" s="491" t="s">
        <v>65</v>
      </c>
      <c r="AA261" s="491" t="s">
        <v>482</v>
      </c>
      <c r="AB261" s="491" t="s">
        <v>2076</v>
      </c>
      <c r="AC261" s="491" t="s">
        <v>715</v>
      </c>
      <c r="AD261" s="494" t="s">
        <v>719</v>
      </c>
      <c r="AE261" s="494" t="s">
        <v>1886</v>
      </c>
      <c r="AF261" s="494" t="s">
        <v>573</v>
      </c>
      <c r="AG261" s="506">
        <v>2</v>
      </c>
      <c r="AH261" s="506" t="s">
        <v>142</v>
      </c>
      <c r="AI261" s="506">
        <v>91061</v>
      </c>
      <c r="AJ261" s="506">
        <v>6158</v>
      </c>
      <c r="AK261" s="494" t="s">
        <v>721</v>
      </c>
      <c r="AL261" s="494" t="s">
        <v>722</v>
      </c>
      <c r="AM261" s="494" t="s">
        <v>723</v>
      </c>
      <c r="AN261" s="494" t="s">
        <v>724</v>
      </c>
      <c r="AO261" s="512">
        <v>12</v>
      </c>
      <c r="AP261" s="491" t="s">
        <v>94</v>
      </c>
      <c r="AQ261" s="491" t="s">
        <v>94</v>
      </c>
      <c r="AR261" s="491" t="s">
        <v>2077</v>
      </c>
      <c r="AS261" s="498"/>
      <c r="AT261" s="498"/>
      <c r="AU261" s="498"/>
      <c r="AV261" s="498"/>
      <c r="AW261" s="498"/>
      <c r="AX261" s="498"/>
      <c r="AY261" s="498"/>
      <c r="AZ261" s="498"/>
      <c r="BA261" s="498"/>
      <c r="BB261" s="498"/>
      <c r="BC261" s="498"/>
      <c r="BD261" s="498"/>
      <c r="BE261" s="498"/>
      <c r="BF261" s="498"/>
      <c r="BG261" s="498"/>
      <c r="BH261" s="498"/>
      <c r="BI261" s="498"/>
      <c r="BJ261" s="498"/>
      <c r="BK261" s="498"/>
      <c r="BL261" s="498"/>
      <c r="BM261" s="498"/>
      <c r="BN261" s="498"/>
      <c r="BO261" s="498"/>
      <c r="BP261" s="498"/>
      <c r="BQ261" s="498"/>
      <c r="BR261" s="498"/>
      <c r="BS261" s="498"/>
      <c r="BT261" s="498"/>
      <c r="BU261" s="498"/>
      <c r="BV261" s="498"/>
      <c r="BW261" s="498"/>
      <c r="BX261" s="498"/>
      <c r="BY261" s="498"/>
      <c r="BZ261" s="498"/>
      <c r="CA261" s="498"/>
      <c r="CB261" s="498"/>
      <c r="CC261" s="498"/>
      <c r="CD261" s="498"/>
      <c r="CE261" s="498"/>
      <c r="CF261" s="498"/>
      <c r="CG261" s="498"/>
      <c r="CH261" s="498"/>
      <c r="CI261" s="498"/>
      <c r="CJ261" s="498"/>
    </row>
    <row r="262" spans="1:88" s="501" customFormat="1" ht="139.5" customHeight="1" hidden="1" outlineLevel="1">
      <c r="A262" s="491" t="s">
        <v>756</v>
      </c>
      <c r="B262" s="491" t="s">
        <v>2078</v>
      </c>
      <c r="C262" s="491" t="s">
        <v>757</v>
      </c>
      <c r="D262" s="491" t="s">
        <v>54</v>
      </c>
      <c r="E262" s="491" t="s">
        <v>2079</v>
      </c>
      <c r="F262" s="491" t="s">
        <v>77</v>
      </c>
      <c r="G262" s="491" t="s">
        <v>77</v>
      </c>
      <c r="H262" s="491">
        <v>2013</v>
      </c>
      <c r="I262" s="504"/>
      <c r="J262" s="491" t="s">
        <v>2080</v>
      </c>
      <c r="K262" s="588">
        <v>2013</v>
      </c>
      <c r="L262" s="491" t="s">
        <v>78</v>
      </c>
      <c r="M262" s="491"/>
      <c r="N262" s="491" t="s">
        <v>79</v>
      </c>
      <c r="O262" s="491" t="s">
        <v>80</v>
      </c>
      <c r="P262" s="491" t="s">
        <v>81</v>
      </c>
      <c r="Q262" s="491" t="s">
        <v>758</v>
      </c>
      <c r="R262" s="491"/>
      <c r="S262" s="491" t="s">
        <v>759</v>
      </c>
      <c r="T262" s="491"/>
      <c r="U262" s="491" t="s">
        <v>61</v>
      </c>
      <c r="V262" s="491" t="s">
        <v>62</v>
      </c>
      <c r="W262" s="491" t="s">
        <v>63</v>
      </c>
      <c r="X262" s="491" t="s">
        <v>125</v>
      </c>
      <c r="Y262" s="491" t="s">
        <v>1245</v>
      </c>
      <c r="Z262" s="491" t="s">
        <v>65</v>
      </c>
      <c r="AA262" s="491" t="s">
        <v>482</v>
      </c>
      <c r="AB262" s="491" t="s">
        <v>754</v>
      </c>
      <c r="AC262" s="491" t="s">
        <v>715</v>
      </c>
      <c r="AD262" s="505" t="s">
        <v>719</v>
      </c>
      <c r="AE262" s="494" t="s">
        <v>1886</v>
      </c>
      <c r="AF262" s="505" t="s">
        <v>573</v>
      </c>
      <c r="AG262" s="577">
        <v>2</v>
      </c>
      <c r="AH262" s="505" t="s">
        <v>142</v>
      </c>
      <c r="AI262" s="506">
        <v>91061</v>
      </c>
      <c r="AJ262" s="506">
        <v>6158</v>
      </c>
      <c r="AK262" s="494" t="s">
        <v>721</v>
      </c>
      <c r="AL262" s="494" t="s">
        <v>722</v>
      </c>
      <c r="AM262" s="494" t="s">
        <v>723</v>
      </c>
      <c r="AN262" s="494" t="s">
        <v>724</v>
      </c>
      <c r="AO262" s="512">
        <v>12</v>
      </c>
      <c r="AP262" s="491" t="s">
        <v>94</v>
      </c>
      <c r="AQ262" s="491" t="s">
        <v>94</v>
      </c>
      <c r="AR262" s="491" t="s">
        <v>2081</v>
      </c>
      <c r="AS262" s="500"/>
      <c r="AT262" s="500"/>
      <c r="AU262" s="500"/>
      <c r="AV262" s="500"/>
      <c r="AW262" s="500"/>
      <c r="AX262" s="500"/>
      <c r="AY262" s="500"/>
      <c r="AZ262" s="500"/>
      <c r="BA262" s="500"/>
      <c r="BB262" s="500"/>
      <c r="BC262" s="500"/>
      <c r="BD262" s="500"/>
      <c r="BE262" s="500"/>
      <c r="BF262" s="500"/>
      <c r="BG262" s="500"/>
      <c r="BH262" s="500"/>
      <c r="BI262" s="500"/>
      <c r="BJ262" s="500"/>
      <c r="BK262" s="500"/>
      <c r="BL262" s="500"/>
      <c r="BM262" s="500"/>
      <c r="BN262" s="500"/>
      <c r="BO262" s="500"/>
      <c r="BP262" s="500"/>
      <c r="BQ262" s="500"/>
      <c r="BR262" s="500"/>
      <c r="BS262" s="500"/>
      <c r="BT262" s="500"/>
      <c r="BU262" s="500"/>
      <c r="BV262" s="500"/>
      <c r="BW262" s="500"/>
      <c r="BX262" s="500"/>
      <c r="BY262" s="500"/>
      <c r="BZ262" s="500"/>
      <c r="CA262" s="500"/>
      <c r="CB262" s="500"/>
      <c r="CC262" s="500"/>
      <c r="CD262" s="500"/>
      <c r="CE262" s="500"/>
      <c r="CF262" s="500"/>
      <c r="CG262" s="500"/>
      <c r="CH262" s="500"/>
      <c r="CI262" s="500"/>
      <c r="CJ262" s="500"/>
    </row>
    <row r="263" spans="1:88" s="501" customFormat="1" ht="139.5" customHeight="1" hidden="1" outlineLevel="1">
      <c r="A263" s="507" t="s">
        <v>760</v>
      </c>
      <c r="B263" s="507" t="s">
        <v>2082</v>
      </c>
      <c r="C263" s="507" t="s">
        <v>761</v>
      </c>
      <c r="D263" s="507" t="s">
        <v>54</v>
      </c>
      <c r="E263" s="507" t="s">
        <v>2083</v>
      </c>
      <c r="F263" s="507" t="s">
        <v>77</v>
      </c>
      <c r="G263" s="507" t="s">
        <v>77</v>
      </c>
      <c r="H263" s="491">
        <v>2013</v>
      </c>
      <c r="I263" s="507"/>
      <c r="J263" s="491" t="s">
        <v>2080</v>
      </c>
      <c r="K263" s="589">
        <v>2013</v>
      </c>
      <c r="L263" s="491" t="s">
        <v>78</v>
      </c>
      <c r="M263" s="507"/>
      <c r="N263" s="507" t="s">
        <v>79</v>
      </c>
      <c r="O263" s="507" t="s">
        <v>80</v>
      </c>
      <c r="P263" s="507" t="s">
        <v>81</v>
      </c>
      <c r="Q263" s="507" t="s">
        <v>758</v>
      </c>
      <c r="R263" s="507"/>
      <c r="S263" s="507" t="s">
        <v>759</v>
      </c>
      <c r="T263" s="507"/>
      <c r="U263" s="507" t="s">
        <v>61</v>
      </c>
      <c r="V263" s="507" t="s">
        <v>62</v>
      </c>
      <c r="W263" s="507" t="s">
        <v>63</v>
      </c>
      <c r="X263" s="507" t="s">
        <v>125</v>
      </c>
      <c r="Y263" s="507" t="s">
        <v>1244</v>
      </c>
      <c r="Z263" s="491" t="s">
        <v>65</v>
      </c>
      <c r="AA263" s="491" t="s">
        <v>482</v>
      </c>
      <c r="AB263" s="507" t="s">
        <v>754</v>
      </c>
      <c r="AC263" s="507" t="s">
        <v>715</v>
      </c>
      <c r="AD263" s="505" t="s">
        <v>719</v>
      </c>
      <c r="AE263" s="494" t="s">
        <v>1886</v>
      </c>
      <c r="AF263" s="505" t="s">
        <v>573</v>
      </c>
      <c r="AG263" s="577">
        <v>2</v>
      </c>
      <c r="AH263" s="505" t="s">
        <v>142</v>
      </c>
      <c r="AI263" s="506">
        <v>91061</v>
      </c>
      <c r="AJ263" s="506">
        <v>6158</v>
      </c>
      <c r="AK263" s="494" t="s">
        <v>721</v>
      </c>
      <c r="AL263" s="494" t="s">
        <v>722</v>
      </c>
      <c r="AM263" s="494" t="s">
        <v>723</v>
      </c>
      <c r="AN263" s="494" t="s">
        <v>724</v>
      </c>
      <c r="AO263" s="512">
        <v>12</v>
      </c>
      <c r="AP263" s="507" t="s">
        <v>94</v>
      </c>
      <c r="AQ263" s="507" t="s">
        <v>94</v>
      </c>
      <c r="AR263" s="491" t="s">
        <v>2081</v>
      </c>
      <c r="AS263" s="500"/>
      <c r="AT263" s="500"/>
      <c r="AU263" s="500"/>
      <c r="AV263" s="500"/>
      <c r="AW263" s="500"/>
      <c r="AX263" s="500"/>
      <c r="AY263" s="500"/>
      <c r="AZ263" s="500"/>
      <c r="BA263" s="500"/>
      <c r="BB263" s="500"/>
      <c r="BC263" s="500"/>
      <c r="BD263" s="500"/>
      <c r="BE263" s="500"/>
      <c r="BF263" s="500"/>
      <c r="BG263" s="500"/>
      <c r="BH263" s="500"/>
      <c r="BI263" s="500"/>
      <c r="BJ263" s="500"/>
      <c r="BK263" s="500"/>
      <c r="BL263" s="500"/>
      <c r="BM263" s="500"/>
      <c r="BN263" s="500"/>
      <c r="BO263" s="500"/>
      <c r="BP263" s="500"/>
      <c r="BQ263" s="500"/>
      <c r="BR263" s="500"/>
      <c r="BS263" s="500"/>
      <c r="BT263" s="500"/>
      <c r="BU263" s="500"/>
      <c r="BV263" s="500"/>
      <c r="BW263" s="500"/>
      <c r="BX263" s="500"/>
      <c r="BY263" s="500"/>
      <c r="BZ263" s="500"/>
      <c r="CA263" s="500"/>
      <c r="CB263" s="500"/>
      <c r="CC263" s="500"/>
      <c r="CD263" s="500"/>
      <c r="CE263" s="500"/>
      <c r="CF263" s="500"/>
      <c r="CG263" s="500"/>
      <c r="CH263" s="500"/>
      <c r="CI263" s="500"/>
      <c r="CJ263" s="500"/>
    </row>
    <row r="264" spans="1:88" s="501" customFormat="1" ht="139.5" customHeight="1" hidden="1" outlineLevel="1">
      <c r="A264" s="491" t="s">
        <v>1237</v>
      </c>
      <c r="B264" s="491" t="s">
        <v>2084</v>
      </c>
      <c r="C264" s="491" t="s">
        <v>1240</v>
      </c>
      <c r="D264" s="491" t="s">
        <v>54</v>
      </c>
      <c r="E264" s="491" t="s">
        <v>2085</v>
      </c>
      <c r="F264" s="491" t="s">
        <v>77</v>
      </c>
      <c r="G264" s="491" t="s">
        <v>77</v>
      </c>
      <c r="H264" s="491">
        <v>2013</v>
      </c>
      <c r="I264" s="504"/>
      <c r="J264" s="491" t="s">
        <v>2080</v>
      </c>
      <c r="K264" s="589">
        <v>2013</v>
      </c>
      <c r="L264" s="491" t="s">
        <v>78</v>
      </c>
      <c r="M264" s="491"/>
      <c r="N264" s="491" t="s">
        <v>79</v>
      </c>
      <c r="O264" s="491" t="s">
        <v>80</v>
      </c>
      <c r="P264" s="491" t="s">
        <v>81</v>
      </c>
      <c r="Q264" s="491" t="s">
        <v>758</v>
      </c>
      <c r="R264" s="491"/>
      <c r="S264" s="491" t="s">
        <v>759</v>
      </c>
      <c r="T264" s="491"/>
      <c r="U264" s="491" t="s">
        <v>61</v>
      </c>
      <c r="V264" s="491" t="s">
        <v>62</v>
      </c>
      <c r="W264" s="491" t="s">
        <v>63</v>
      </c>
      <c r="X264" s="491" t="s">
        <v>125</v>
      </c>
      <c r="Y264" s="491" t="s">
        <v>1247</v>
      </c>
      <c r="Z264" s="491" t="s">
        <v>65</v>
      </c>
      <c r="AA264" s="491" t="s">
        <v>482</v>
      </c>
      <c r="AB264" s="507" t="s">
        <v>754</v>
      </c>
      <c r="AC264" s="491" t="s">
        <v>715</v>
      </c>
      <c r="AD264" s="505" t="s">
        <v>719</v>
      </c>
      <c r="AE264" s="494" t="s">
        <v>1886</v>
      </c>
      <c r="AF264" s="505" t="s">
        <v>573</v>
      </c>
      <c r="AG264" s="577">
        <v>2</v>
      </c>
      <c r="AH264" s="505" t="s">
        <v>142</v>
      </c>
      <c r="AI264" s="506">
        <v>91061</v>
      </c>
      <c r="AJ264" s="506">
        <v>6158</v>
      </c>
      <c r="AK264" s="494" t="s">
        <v>721</v>
      </c>
      <c r="AL264" s="494" t="s">
        <v>722</v>
      </c>
      <c r="AM264" s="494" t="s">
        <v>723</v>
      </c>
      <c r="AN264" s="494" t="s">
        <v>724</v>
      </c>
      <c r="AO264" s="512">
        <v>12</v>
      </c>
      <c r="AP264" s="491" t="s">
        <v>94</v>
      </c>
      <c r="AQ264" s="491" t="s">
        <v>94</v>
      </c>
      <c r="AR264" s="491" t="s">
        <v>2081</v>
      </c>
      <c r="AS264" s="500"/>
      <c r="AT264" s="500"/>
      <c r="AU264" s="500"/>
      <c r="AV264" s="500"/>
      <c r="AW264" s="500"/>
      <c r="AX264" s="500"/>
      <c r="AY264" s="500"/>
      <c r="AZ264" s="500"/>
      <c r="BA264" s="500"/>
      <c r="BB264" s="500"/>
      <c r="BC264" s="500"/>
      <c r="BD264" s="500"/>
      <c r="BE264" s="500"/>
      <c r="BF264" s="500"/>
      <c r="BG264" s="500"/>
      <c r="BH264" s="500"/>
      <c r="BI264" s="500"/>
      <c r="BJ264" s="500"/>
      <c r="BK264" s="500"/>
      <c r="BL264" s="500"/>
      <c r="BM264" s="500"/>
      <c r="BN264" s="500"/>
      <c r="BO264" s="500"/>
      <c r="BP264" s="500"/>
      <c r="BQ264" s="500"/>
      <c r="BR264" s="500"/>
      <c r="BS264" s="500"/>
      <c r="BT264" s="500"/>
      <c r="BU264" s="500"/>
      <c r="BV264" s="500"/>
      <c r="BW264" s="500"/>
      <c r="BX264" s="500"/>
      <c r="BY264" s="500"/>
      <c r="BZ264" s="500"/>
      <c r="CA264" s="500"/>
      <c r="CB264" s="500"/>
      <c r="CC264" s="500"/>
      <c r="CD264" s="500"/>
      <c r="CE264" s="500"/>
      <c r="CF264" s="500"/>
      <c r="CG264" s="500"/>
      <c r="CH264" s="500"/>
      <c r="CI264" s="500"/>
      <c r="CJ264" s="500"/>
    </row>
    <row r="265" spans="1:88" s="501" customFormat="1" ht="139.5" customHeight="1" hidden="1" outlineLevel="1">
      <c r="A265" s="507" t="s">
        <v>1238</v>
      </c>
      <c r="B265" s="507" t="s">
        <v>2086</v>
      </c>
      <c r="C265" s="507" t="s">
        <v>1241</v>
      </c>
      <c r="D265" s="507" t="s">
        <v>54</v>
      </c>
      <c r="E265" s="507" t="s">
        <v>2087</v>
      </c>
      <c r="F265" s="507" t="s">
        <v>77</v>
      </c>
      <c r="G265" s="507" t="s">
        <v>77</v>
      </c>
      <c r="H265" s="491">
        <v>2013</v>
      </c>
      <c r="I265" s="504"/>
      <c r="J265" s="491" t="s">
        <v>2080</v>
      </c>
      <c r="K265" s="588">
        <v>2013</v>
      </c>
      <c r="L265" s="491" t="s">
        <v>78</v>
      </c>
      <c r="M265" s="507"/>
      <c r="N265" s="507" t="s">
        <v>79</v>
      </c>
      <c r="O265" s="507" t="s">
        <v>80</v>
      </c>
      <c r="P265" s="507" t="s">
        <v>81</v>
      </c>
      <c r="Q265" s="507" t="s">
        <v>758</v>
      </c>
      <c r="R265" s="507"/>
      <c r="S265" s="507" t="s">
        <v>759</v>
      </c>
      <c r="T265" s="507"/>
      <c r="U265" s="507" t="s">
        <v>61</v>
      </c>
      <c r="V265" s="507" t="s">
        <v>62</v>
      </c>
      <c r="W265" s="507" t="s">
        <v>63</v>
      </c>
      <c r="X265" s="507" t="s">
        <v>125</v>
      </c>
      <c r="Y265" s="507" t="s">
        <v>1246</v>
      </c>
      <c r="Z265" s="491" t="s">
        <v>65</v>
      </c>
      <c r="AA265" s="491" t="s">
        <v>482</v>
      </c>
      <c r="AB265" s="507" t="s">
        <v>754</v>
      </c>
      <c r="AC265" s="507" t="s">
        <v>715</v>
      </c>
      <c r="AD265" s="505" t="s">
        <v>719</v>
      </c>
      <c r="AE265" s="494" t="s">
        <v>1886</v>
      </c>
      <c r="AF265" s="505" t="s">
        <v>573</v>
      </c>
      <c r="AG265" s="577">
        <v>2</v>
      </c>
      <c r="AH265" s="505" t="s">
        <v>142</v>
      </c>
      <c r="AI265" s="506">
        <v>91061</v>
      </c>
      <c r="AJ265" s="506">
        <v>6158</v>
      </c>
      <c r="AK265" s="494" t="s">
        <v>721</v>
      </c>
      <c r="AL265" s="494" t="s">
        <v>722</v>
      </c>
      <c r="AM265" s="494" t="s">
        <v>723</v>
      </c>
      <c r="AN265" s="494" t="s">
        <v>724</v>
      </c>
      <c r="AO265" s="512">
        <v>12</v>
      </c>
      <c r="AP265" s="507" t="s">
        <v>94</v>
      </c>
      <c r="AQ265" s="507" t="s">
        <v>94</v>
      </c>
      <c r="AR265" s="491" t="s">
        <v>2081</v>
      </c>
      <c r="AS265" s="500"/>
      <c r="AT265" s="500"/>
      <c r="AU265" s="500"/>
      <c r="AV265" s="500"/>
      <c r="AW265" s="500"/>
      <c r="AX265" s="500"/>
      <c r="AY265" s="500"/>
      <c r="AZ265" s="500"/>
      <c r="BA265" s="500"/>
      <c r="BB265" s="500"/>
      <c r="BC265" s="500"/>
      <c r="BD265" s="500"/>
      <c r="BE265" s="500"/>
      <c r="BF265" s="500"/>
      <c r="BG265" s="500"/>
      <c r="BH265" s="500"/>
      <c r="BI265" s="500"/>
      <c r="BJ265" s="500"/>
      <c r="BK265" s="500"/>
      <c r="BL265" s="500"/>
      <c r="BM265" s="500"/>
      <c r="BN265" s="500"/>
      <c r="BO265" s="500"/>
      <c r="BP265" s="500"/>
      <c r="BQ265" s="500"/>
      <c r="BR265" s="500"/>
      <c r="BS265" s="500"/>
      <c r="BT265" s="500"/>
      <c r="BU265" s="500"/>
      <c r="BV265" s="500"/>
      <c r="BW265" s="500"/>
      <c r="BX265" s="500"/>
      <c r="BY265" s="500"/>
      <c r="BZ265" s="500"/>
      <c r="CA265" s="500"/>
      <c r="CB265" s="500"/>
      <c r="CC265" s="500"/>
      <c r="CD265" s="500"/>
      <c r="CE265" s="500"/>
      <c r="CF265" s="500"/>
      <c r="CG265" s="500"/>
      <c r="CH265" s="500"/>
      <c r="CI265" s="500"/>
      <c r="CJ265" s="500"/>
    </row>
    <row r="266" spans="1:88" s="501" customFormat="1" ht="139.5" customHeight="1" hidden="1" outlineLevel="1">
      <c r="A266" s="491" t="s">
        <v>2088</v>
      </c>
      <c r="B266" s="491" t="s">
        <v>2089</v>
      </c>
      <c r="C266" s="491" t="s">
        <v>2090</v>
      </c>
      <c r="D266" s="491" t="s">
        <v>54</v>
      </c>
      <c r="E266" s="491" t="s">
        <v>2091</v>
      </c>
      <c r="F266" s="491" t="s">
        <v>77</v>
      </c>
      <c r="G266" s="491" t="s">
        <v>77</v>
      </c>
      <c r="H266" s="491">
        <v>2012</v>
      </c>
      <c r="I266" s="504"/>
      <c r="J266" s="491" t="s">
        <v>2080</v>
      </c>
      <c r="K266" s="588">
        <v>2014</v>
      </c>
      <c r="L266" s="491" t="s">
        <v>78</v>
      </c>
      <c r="M266" s="491"/>
      <c r="N266" s="491" t="s">
        <v>79</v>
      </c>
      <c r="O266" s="491" t="s">
        <v>80</v>
      </c>
      <c r="P266" s="491" t="s">
        <v>81</v>
      </c>
      <c r="Q266" s="491" t="s">
        <v>758</v>
      </c>
      <c r="R266" s="491"/>
      <c r="S266" s="491" t="s">
        <v>759</v>
      </c>
      <c r="T266" s="491"/>
      <c r="U266" s="491" t="s">
        <v>61</v>
      </c>
      <c r="V266" s="491" t="s">
        <v>62</v>
      </c>
      <c r="W266" s="491" t="s">
        <v>63</v>
      </c>
      <c r="X266" s="491" t="s">
        <v>125</v>
      </c>
      <c r="Y266" s="491" t="s">
        <v>2092</v>
      </c>
      <c r="Z266" s="491" t="s">
        <v>65</v>
      </c>
      <c r="AA266" s="491" t="s">
        <v>482</v>
      </c>
      <c r="AB266" s="491" t="s">
        <v>754</v>
      </c>
      <c r="AC266" s="491" t="s">
        <v>715</v>
      </c>
      <c r="AD266" s="505" t="s">
        <v>719</v>
      </c>
      <c r="AE266" s="494" t="s">
        <v>1886</v>
      </c>
      <c r="AF266" s="505" t="s">
        <v>573</v>
      </c>
      <c r="AG266" s="577">
        <v>2</v>
      </c>
      <c r="AH266" s="505" t="s">
        <v>142</v>
      </c>
      <c r="AI266" s="506">
        <v>91061</v>
      </c>
      <c r="AJ266" s="506">
        <v>6158</v>
      </c>
      <c r="AK266" s="494" t="s">
        <v>721</v>
      </c>
      <c r="AL266" s="494" t="s">
        <v>722</v>
      </c>
      <c r="AM266" s="494" t="s">
        <v>723</v>
      </c>
      <c r="AN266" s="494" t="s">
        <v>724</v>
      </c>
      <c r="AO266" s="512">
        <v>12</v>
      </c>
      <c r="AP266" s="491" t="s">
        <v>94</v>
      </c>
      <c r="AQ266" s="491" t="s">
        <v>94</v>
      </c>
      <c r="AR266" s="491" t="s">
        <v>1239</v>
      </c>
      <c r="AS266" s="500"/>
      <c r="AT266" s="500"/>
      <c r="AU266" s="500"/>
      <c r="AV266" s="500"/>
      <c r="AW266" s="500"/>
      <c r="AX266" s="500"/>
      <c r="AY266" s="500"/>
      <c r="AZ266" s="500"/>
      <c r="BA266" s="500"/>
      <c r="BB266" s="500"/>
      <c r="BC266" s="500"/>
      <c r="BD266" s="500"/>
      <c r="BE266" s="500"/>
      <c r="BF266" s="500"/>
      <c r="BG266" s="500"/>
      <c r="BH266" s="500"/>
      <c r="BI266" s="500"/>
      <c r="BJ266" s="500"/>
      <c r="BK266" s="500"/>
      <c r="BL266" s="500"/>
      <c r="BM266" s="500"/>
      <c r="BN266" s="500"/>
      <c r="BO266" s="500"/>
      <c r="BP266" s="500"/>
      <c r="BQ266" s="500"/>
      <c r="BR266" s="500"/>
      <c r="BS266" s="500"/>
      <c r="BT266" s="500"/>
      <c r="BU266" s="500"/>
      <c r="BV266" s="500"/>
      <c r="BW266" s="500"/>
      <c r="BX266" s="500"/>
      <c r="BY266" s="500"/>
      <c r="BZ266" s="500"/>
      <c r="CA266" s="500"/>
      <c r="CB266" s="500"/>
      <c r="CC266" s="500"/>
      <c r="CD266" s="500"/>
      <c r="CE266" s="500"/>
      <c r="CF266" s="500"/>
      <c r="CG266" s="500"/>
      <c r="CH266" s="500"/>
      <c r="CI266" s="500"/>
      <c r="CJ266" s="500"/>
    </row>
    <row r="267" spans="1:88" s="499" customFormat="1" ht="139.5" customHeight="1" hidden="1" outlineLevel="1">
      <c r="A267" s="508" t="s">
        <v>2093</v>
      </c>
      <c r="B267" s="508" t="s">
        <v>2094</v>
      </c>
      <c r="C267" s="508" t="s">
        <v>2095</v>
      </c>
      <c r="D267" s="508" t="s">
        <v>54</v>
      </c>
      <c r="E267" s="508" t="s">
        <v>2096</v>
      </c>
      <c r="F267" s="508" t="s">
        <v>77</v>
      </c>
      <c r="G267" s="508" t="s">
        <v>77</v>
      </c>
      <c r="H267" s="508" t="s">
        <v>754</v>
      </c>
      <c r="I267" s="508"/>
      <c r="J267" s="508" t="s">
        <v>755</v>
      </c>
      <c r="K267" s="509" t="s">
        <v>1880</v>
      </c>
      <c r="L267" s="508" t="s">
        <v>78</v>
      </c>
      <c r="M267" s="510"/>
      <c r="N267" s="508" t="s">
        <v>79</v>
      </c>
      <c r="O267" s="508" t="s">
        <v>80</v>
      </c>
      <c r="P267" s="508" t="s">
        <v>81</v>
      </c>
      <c r="Q267" s="508" t="s">
        <v>1881</v>
      </c>
      <c r="R267" s="509" t="s">
        <v>754</v>
      </c>
      <c r="S267" s="508" t="s">
        <v>65</v>
      </c>
      <c r="T267" s="508"/>
      <c r="U267" s="508" t="s">
        <v>61</v>
      </c>
      <c r="V267" s="508" t="s">
        <v>1882</v>
      </c>
      <c r="W267" s="508"/>
      <c r="X267" s="508" t="s">
        <v>2170</v>
      </c>
      <c r="Y267" s="508" t="s">
        <v>2097</v>
      </c>
      <c r="Z267" s="508" t="s">
        <v>65</v>
      </c>
      <c r="AA267" s="508" t="s">
        <v>65</v>
      </c>
      <c r="AB267" s="508" t="s">
        <v>2098</v>
      </c>
      <c r="AC267" s="508" t="s">
        <v>715</v>
      </c>
      <c r="AD267" s="511" t="s">
        <v>719</v>
      </c>
      <c r="AE267" s="494" t="s">
        <v>1886</v>
      </c>
      <c r="AF267" s="511" t="s">
        <v>573</v>
      </c>
      <c r="AG267" s="578">
        <v>2</v>
      </c>
      <c r="AH267" s="511" t="s">
        <v>142</v>
      </c>
      <c r="AI267" s="587">
        <v>91061</v>
      </c>
      <c r="AJ267" s="587">
        <v>6158</v>
      </c>
      <c r="AK267" s="511" t="s">
        <v>721</v>
      </c>
      <c r="AL267" s="511" t="s">
        <v>722</v>
      </c>
      <c r="AM267" s="511" t="s">
        <v>723</v>
      </c>
      <c r="AN267" s="511" t="s">
        <v>724</v>
      </c>
      <c r="AO267" s="512">
        <v>12</v>
      </c>
      <c r="AP267" s="508" t="s">
        <v>94</v>
      </c>
      <c r="AQ267" s="508" t="s">
        <v>94</v>
      </c>
      <c r="AR267" s="508" t="s">
        <v>2099</v>
      </c>
      <c r="AS267" s="498"/>
      <c r="AT267" s="498"/>
      <c r="AU267" s="498"/>
      <c r="AV267" s="498"/>
      <c r="AW267" s="498"/>
      <c r="AX267" s="498"/>
      <c r="AY267" s="498"/>
      <c r="AZ267" s="498"/>
      <c r="BA267" s="498"/>
      <c r="BB267" s="498"/>
      <c r="BC267" s="498"/>
      <c r="BD267" s="498"/>
      <c r="BE267" s="498"/>
      <c r="BF267" s="498"/>
      <c r="BG267" s="498"/>
      <c r="BH267" s="498"/>
      <c r="BI267" s="498"/>
      <c r="BJ267" s="498"/>
      <c r="BK267" s="498"/>
      <c r="BL267" s="498"/>
      <c r="BM267" s="498"/>
      <c r="BN267" s="498"/>
      <c r="BO267" s="498"/>
      <c r="BP267" s="498"/>
      <c r="BQ267" s="498"/>
      <c r="BR267" s="498"/>
      <c r="BS267" s="498"/>
      <c r="BT267" s="498"/>
      <c r="BU267" s="498"/>
      <c r="BV267" s="498"/>
      <c r="BW267" s="498"/>
      <c r="BX267" s="498"/>
      <c r="BY267" s="498"/>
      <c r="BZ267" s="498"/>
      <c r="CA267" s="498"/>
      <c r="CB267" s="498"/>
      <c r="CC267" s="498"/>
      <c r="CD267" s="498"/>
      <c r="CE267" s="498"/>
      <c r="CF267" s="498"/>
      <c r="CG267" s="498"/>
      <c r="CH267" s="498"/>
      <c r="CI267" s="498"/>
      <c r="CJ267" s="498"/>
    </row>
    <row r="268" spans="1:88" s="501" customFormat="1" ht="139.5" customHeight="1" hidden="1" outlineLevel="1">
      <c r="A268" s="491" t="s">
        <v>2100</v>
      </c>
      <c r="B268" s="491" t="s">
        <v>2101</v>
      </c>
      <c r="C268" s="491" t="s">
        <v>2102</v>
      </c>
      <c r="D268" s="491" t="s">
        <v>54</v>
      </c>
      <c r="E268" s="491" t="s">
        <v>2103</v>
      </c>
      <c r="F268" s="491" t="s">
        <v>77</v>
      </c>
      <c r="G268" s="491" t="s">
        <v>77</v>
      </c>
      <c r="H268" s="491" t="s">
        <v>754</v>
      </c>
      <c r="I268" s="491"/>
      <c r="J268" s="491" t="s">
        <v>755</v>
      </c>
      <c r="K268" s="492" t="s">
        <v>1880</v>
      </c>
      <c r="L268" s="491" t="s">
        <v>78</v>
      </c>
      <c r="M268" s="493"/>
      <c r="N268" s="491" t="s">
        <v>79</v>
      </c>
      <c r="O268" s="491" t="s">
        <v>80</v>
      </c>
      <c r="P268" s="491" t="s">
        <v>81</v>
      </c>
      <c r="Q268" s="491" t="s">
        <v>1881</v>
      </c>
      <c r="R268" s="492" t="s">
        <v>754</v>
      </c>
      <c r="S268" s="491" t="s">
        <v>65</v>
      </c>
      <c r="T268" s="491"/>
      <c r="U268" s="491" t="s">
        <v>61</v>
      </c>
      <c r="V268" s="491" t="s">
        <v>1882</v>
      </c>
      <c r="W268" s="491"/>
      <c r="X268" s="508" t="s">
        <v>2170</v>
      </c>
      <c r="Y268" s="491" t="s">
        <v>2056</v>
      </c>
      <c r="Z268" s="491" t="s">
        <v>65</v>
      </c>
      <c r="AA268" s="491" t="s">
        <v>65</v>
      </c>
      <c r="AB268" s="491" t="s">
        <v>2104</v>
      </c>
      <c r="AC268" s="491" t="s">
        <v>715</v>
      </c>
      <c r="AD268" s="494" t="s">
        <v>719</v>
      </c>
      <c r="AE268" s="494" t="s">
        <v>1886</v>
      </c>
      <c r="AF268" s="494" t="s">
        <v>573</v>
      </c>
      <c r="AG268" s="576">
        <v>2</v>
      </c>
      <c r="AH268" s="494" t="s">
        <v>142</v>
      </c>
      <c r="AI268" s="506">
        <v>91061</v>
      </c>
      <c r="AJ268" s="506">
        <v>6158</v>
      </c>
      <c r="AK268" s="494" t="s">
        <v>721</v>
      </c>
      <c r="AL268" s="494" t="s">
        <v>722</v>
      </c>
      <c r="AM268" s="494" t="s">
        <v>723</v>
      </c>
      <c r="AN268" s="494" t="s">
        <v>724</v>
      </c>
      <c r="AO268" s="512">
        <v>12</v>
      </c>
      <c r="AP268" s="491" t="s">
        <v>94</v>
      </c>
      <c r="AQ268" s="491" t="s">
        <v>94</v>
      </c>
      <c r="AR268" s="491" t="s">
        <v>2105</v>
      </c>
      <c r="AS268" s="500"/>
      <c r="AT268" s="500"/>
      <c r="AU268" s="500"/>
      <c r="AV268" s="500"/>
      <c r="AW268" s="500"/>
      <c r="AX268" s="500"/>
      <c r="AY268" s="500"/>
      <c r="AZ268" s="500"/>
      <c r="BA268" s="500"/>
      <c r="BB268" s="500"/>
      <c r="BC268" s="500"/>
      <c r="BD268" s="500"/>
      <c r="BE268" s="500"/>
      <c r="BF268" s="500"/>
      <c r="BG268" s="500"/>
      <c r="BH268" s="500"/>
      <c r="BI268" s="500"/>
      <c r="BJ268" s="500"/>
      <c r="BK268" s="500"/>
      <c r="BL268" s="500"/>
      <c r="BM268" s="500"/>
      <c r="BN268" s="500"/>
      <c r="BO268" s="500"/>
      <c r="BP268" s="500"/>
      <c r="BQ268" s="500"/>
      <c r="BR268" s="500"/>
      <c r="BS268" s="500"/>
      <c r="BT268" s="500"/>
      <c r="BU268" s="500"/>
      <c r="BV268" s="500"/>
      <c r="BW268" s="500"/>
      <c r="BX268" s="500"/>
      <c r="BY268" s="500"/>
      <c r="BZ268" s="500"/>
      <c r="CA268" s="500"/>
      <c r="CB268" s="500"/>
      <c r="CC268" s="500"/>
      <c r="CD268" s="500"/>
      <c r="CE268" s="500"/>
      <c r="CF268" s="500"/>
      <c r="CG268" s="500"/>
      <c r="CH268" s="500"/>
      <c r="CI268" s="500"/>
      <c r="CJ268" s="500"/>
    </row>
    <row r="269" spans="1:88" s="501" customFormat="1" ht="139.5" customHeight="1" hidden="1" outlineLevel="1">
      <c r="A269" s="491" t="s">
        <v>2106</v>
      </c>
      <c r="B269" s="491" t="s">
        <v>2107</v>
      </c>
      <c r="C269" s="491" t="s">
        <v>2108</v>
      </c>
      <c r="D269" s="491" t="s">
        <v>54</v>
      </c>
      <c r="E269" s="491" t="s">
        <v>2109</v>
      </c>
      <c r="F269" s="491" t="s">
        <v>77</v>
      </c>
      <c r="G269" s="491" t="s">
        <v>77</v>
      </c>
      <c r="H269" s="491" t="s">
        <v>2110</v>
      </c>
      <c r="I269" s="491"/>
      <c r="J269" s="491" t="s">
        <v>2111</v>
      </c>
      <c r="K269" s="492" t="s">
        <v>1880</v>
      </c>
      <c r="L269" s="491" t="s">
        <v>2112</v>
      </c>
      <c r="M269" s="493"/>
      <c r="N269" s="590" t="s">
        <v>2171</v>
      </c>
      <c r="O269" s="491" t="s">
        <v>57</v>
      </c>
      <c r="P269" s="491" t="s">
        <v>81</v>
      </c>
      <c r="Q269" s="491" t="s">
        <v>2113</v>
      </c>
      <c r="R269" s="492" t="s">
        <v>2114</v>
      </c>
      <c r="S269" s="491" t="s">
        <v>754</v>
      </c>
      <c r="T269" s="491"/>
      <c r="U269" s="491" t="s">
        <v>61</v>
      </c>
      <c r="V269" s="491" t="s">
        <v>2115</v>
      </c>
      <c r="W269" s="491" t="s">
        <v>2116</v>
      </c>
      <c r="X269" s="508" t="s">
        <v>2170</v>
      </c>
      <c r="Y269" s="491" t="s">
        <v>2117</v>
      </c>
      <c r="Z269" s="491" t="s">
        <v>2118</v>
      </c>
      <c r="AA269" s="491" t="s">
        <v>2119</v>
      </c>
      <c r="AB269" s="491"/>
      <c r="AC269" s="491" t="s">
        <v>715</v>
      </c>
      <c r="AD269" s="494" t="s">
        <v>2120</v>
      </c>
      <c r="AE269" s="494" t="s">
        <v>2121</v>
      </c>
      <c r="AF269" s="494" t="s">
        <v>573</v>
      </c>
      <c r="AG269" s="576">
        <v>2</v>
      </c>
      <c r="AH269" s="494" t="s">
        <v>142</v>
      </c>
      <c r="AI269" s="506">
        <v>91061</v>
      </c>
      <c r="AJ269" s="506">
        <v>6158</v>
      </c>
      <c r="AK269" s="494" t="s">
        <v>2172</v>
      </c>
      <c r="AL269" s="494"/>
      <c r="AM269" s="494" t="s">
        <v>2122</v>
      </c>
      <c r="AN269" s="494" t="s">
        <v>2123</v>
      </c>
      <c r="AO269" s="512">
        <v>12</v>
      </c>
      <c r="AP269" s="491" t="s">
        <v>94</v>
      </c>
      <c r="AQ269" s="491" t="s">
        <v>94</v>
      </c>
      <c r="AR269" s="491" t="s">
        <v>2124</v>
      </c>
      <c r="AS269" s="500"/>
      <c r="AT269" s="500"/>
      <c r="AU269" s="500"/>
      <c r="AV269" s="500"/>
      <c r="AW269" s="500"/>
      <c r="AX269" s="500"/>
      <c r="AY269" s="500"/>
      <c r="AZ269" s="500"/>
      <c r="BA269" s="500"/>
      <c r="BB269" s="500"/>
      <c r="BC269" s="500"/>
      <c r="BD269" s="500"/>
      <c r="BE269" s="500"/>
      <c r="BF269" s="500"/>
      <c r="BG269" s="500"/>
      <c r="BH269" s="500"/>
      <c r="BI269" s="500"/>
      <c r="BJ269" s="500"/>
      <c r="BK269" s="500"/>
      <c r="BL269" s="500"/>
      <c r="BM269" s="500"/>
      <c r="BN269" s="500"/>
      <c r="BO269" s="500"/>
      <c r="BP269" s="500"/>
      <c r="BQ269" s="500"/>
      <c r="BR269" s="500"/>
      <c r="BS269" s="500"/>
      <c r="BT269" s="500"/>
      <c r="BU269" s="500"/>
      <c r="BV269" s="500"/>
      <c r="BW269" s="500"/>
      <c r="BX269" s="500"/>
      <c r="BY269" s="500"/>
      <c r="BZ269" s="500"/>
      <c r="CA269" s="500"/>
      <c r="CB269" s="500"/>
      <c r="CC269" s="500"/>
      <c r="CD269" s="500"/>
      <c r="CE269" s="500"/>
      <c r="CF269" s="500"/>
      <c r="CG269" s="500"/>
      <c r="CH269" s="500"/>
      <c r="CI269" s="500"/>
      <c r="CJ269" s="500"/>
    </row>
    <row r="270" spans="1:88" s="597" customFormat="1" ht="89.25" hidden="1" outlineLevel="1">
      <c r="A270" s="591" t="s">
        <v>2173</v>
      </c>
      <c r="B270" s="591" t="s">
        <v>2125</v>
      </c>
      <c r="C270" s="592" t="s">
        <v>717</v>
      </c>
      <c r="D270" s="592" t="s">
        <v>473</v>
      </c>
      <c r="E270" s="491" t="s">
        <v>2126</v>
      </c>
      <c r="F270" s="491" t="s">
        <v>77</v>
      </c>
      <c r="G270" s="491" t="s">
        <v>77</v>
      </c>
      <c r="H270" s="593">
        <v>41871</v>
      </c>
      <c r="I270" s="593">
        <v>41939</v>
      </c>
      <c r="J270" s="593">
        <v>41871</v>
      </c>
      <c r="K270" s="593">
        <v>41871</v>
      </c>
      <c r="L270" s="512" t="s">
        <v>362</v>
      </c>
      <c r="M270" s="594"/>
      <c r="N270" s="594" t="s">
        <v>79</v>
      </c>
      <c r="O270" s="595" t="s">
        <v>80</v>
      </c>
      <c r="P270" s="512" t="s">
        <v>81</v>
      </c>
      <c r="Q270" s="592" t="s">
        <v>758</v>
      </c>
      <c r="R270" s="592" t="s">
        <v>2127</v>
      </c>
      <c r="S270" s="491" t="s">
        <v>754</v>
      </c>
      <c r="T270" s="591"/>
      <c r="U270" s="491" t="s">
        <v>61</v>
      </c>
      <c r="V270" s="491" t="s">
        <v>62</v>
      </c>
      <c r="W270" s="491" t="s">
        <v>63</v>
      </c>
      <c r="X270" s="491" t="s">
        <v>125</v>
      </c>
      <c r="Y270" s="592" t="s">
        <v>2174</v>
      </c>
      <c r="Z270" s="591" t="s">
        <v>65</v>
      </c>
      <c r="AA270" s="591" t="s">
        <v>345</v>
      </c>
      <c r="AB270" s="591" t="s">
        <v>2128</v>
      </c>
      <c r="AC270" s="491" t="s">
        <v>715</v>
      </c>
      <c r="AD270" s="494" t="s">
        <v>719</v>
      </c>
      <c r="AE270" s="494" t="s">
        <v>1886</v>
      </c>
      <c r="AF270" s="494" t="s">
        <v>573</v>
      </c>
      <c r="AG270" s="576">
        <v>2</v>
      </c>
      <c r="AH270" s="494" t="s">
        <v>142</v>
      </c>
      <c r="AI270" s="506">
        <v>91061</v>
      </c>
      <c r="AJ270" s="506">
        <v>6158</v>
      </c>
      <c r="AK270" s="494" t="s">
        <v>721</v>
      </c>
      <c r="AL270" s="494" t="s">
        <v>722</v>
      </c>
      <c r="AM270" s="494" t="s">
        <v>723</v>
      </c>
      <c r="AN270" s="494" t="s">
        <v>724</v>
      </c>
      <c r="AO270" s="512">
        <v>12</v>
      </c>
      <c r="AP270" s="491" t="s">
        <v>94</v>
      </c>
      <c r="AQ270" s="491" t="s">
        <v>94</v>
      </c>
      <c r="AR270" s="592" t="s">
        <v>2175</v>
      </c>
      <c r="AS270" s="596"/>
      <c r="AT270" s="596"/>
      <c r="AU270" s="596"/>
      <c r="AV270" s="596"/>
      <c r="AW270" s="596"/>
      <c r="AX270" s="596"/>
      <c r="AY270" s="596"/>
      <c r="AZ270" s="596"/>
      <c r="BA270" s="596"/>
      <c r="BB270" s="596"/>
      <c r="BC270" s="596"/>
      <c r="BD270" s="596"/>
      <c r="BE270" s="596"/>
      <c r="BF270" s="596"/>
      <c r="BG270" s="596"/>
      <c r="BH270" s="596"/>
      <c r="BI270" s="596"/>
      <c r="BJ270" s="596"/>
      <c r="BK270" s="596"/>
      <c r="BL270" s="596"/>
      <c r="BM270" s="596"/>
      <c r="BN270" s="596"/>
      <c r="BO270" s="596"/>
      <c r="BP270" s="596"/>
      <c r="BQ270" s="596"/>
      <c r="BR270" s="596"/>
      <c r="BS270" s="596"/>
      <c r="BT270" s="596"/>
      <c r="BU270" s="596"/>
      <c r="BV270" s="596"/>
      <c r="BW270" s="596"/>
      <c r="BX270" s="596"/>
      <c r="BY270" s="596"/>
      <c r="BZ270" s="596"/>
      <c r="CA270" s="596"/>
      <c r="CB270" s="596"/>
      <c r="CC270" s="596"/>
      <c r="CD270" s="596"/>
      <c r="CE270" s="596"/>
      <c r="CF270" s="596"/>
      <c r="CG270" s="596"/>
      <c r="CH270" s="596"/>
      <c r="CI270" s="596"/>
      <c r="CJ270" s="596"/>
    </row>
    <row r="271" spans="1:88" s="597" customFormat="1" ht="63.75" customHeight="1" hidden="1" outlineLevel="1">
      <c r="A271" s="598" t="s">
        <v>716</v>
      </c>
      <c r="B271" s="598" t="s">
        <v>2129</v>
      </c>
      <c r="C271" s="591" t="s">
        <v>2130</v>
      </c>
      <c r="D271" s="592" t="s">
        <v>473</v>
      </c>
      <c r="E271" s="491" t="s">
        <v>2131</v>
      </c>
      <c r="F271" s="491" t="s">
        <v>77</v>
      </c>
      <c r="G271" s="491" t="s">
        <v>77</v>
      </c>
      <c r="H271" s="593">
        <v>41871</v>
      </c>
      <c r="I271" s="593">
        <v>41939</v>
      </c>
      <c r="J271" s="593">
        <v>41871</v>
      </c>
      <c r="K271" s="593">
        <v>41871</v>
      </c>
      <c r="L271" s="512" t="s">
        <v>362</v>
      </c>
      <c r="M271" s="594"/>
      <c r="N271" s="594" t="s">
        <v>79</v>
      </c>
      <c r="O271" s="595" t="s">
        <v>80</v>
      </c>
      <c r="P271" s="512" t="s">
        <v>81</v>
      </c>
      <c r="Q271" s="592" t="s">
        <v>758</v>
      </c>
      <c r="R271" s="592" t="s">
        <v>2127</v>
      </c>
      <c r="S271" s="491" t="s">
        <v>754</v>
      </c>
      <c r="T271" s="591"/>
      <c r="U271" s="491" t="s">
        <v>61</v>
      </c>
      <c r="V271" s="491" t="s">
        <v>62</v>
      </c>
      <c r="W271" s="491" t="s">
        <v>252</v>
      </c>
      <c r="X271" s="491" t="s">
        <v>125</v>
      </c>
      <c r="Y271" s="592" t="s">
        <v>2177</v>
      </c>
      <c r="Z271" s="591" t="s">
        <v>65</v>
      </c>
      <c r="AA271" s="591" t="s">
        <v>345</v>
      </c>
      <c r="AB271" s="591" t="s">
        <v>2132</v>
      </c>
      <c r="AC271" s="491" t="s">
        <v>715</v>
      </c>
      <c r="AD271" s="494" t="s">
        <v>719</v>
      </c>
      <c r="AE271" s="494" t="s">
        <v>1886</v>
      </c>
      <c r="AF271" s="494" t="s">
        <v>573</v>
      </c>
      <c r="AG271" s="576">
        <v>2</v>
      </c>
      <c r="AH271" s="494" t="s">
        <v>142</v>
      </c>
      <c r="AI271" s="506">
        <v>91061</v>
      </c>
      <c r="AJ271" s="506">
        <v>6158</v>
      </c>
      <c r="AK271" s="494" t="s">
        <v>721</v>
      </c>
      <c r="AL271" s="494" t="s">
        <v>722</v>
      </c>
      <c r="AM271" s="494" t="s">
        <v>723</v>
      </c>
      <c r="AN271" s="494" t="s">
        <v>724</v>
      </c>
      <c r="AO271" s="512">
        <v>12</v>
      </c>
      <c r="AP271" s="491" t="s">
        <v>94</v>
      </c>
      <c r="AQ271" s="491" t="s">
        <v>94</v>
      </c>
      <c r="AR271" s="592" t="s">
        <v>2133</v>
      </c>
      <c r="AS271" s="596"/>
      <c r="AT271" s="596"/>
      <c r="AU271" s="596"/>
      <c r="AV271" s="596"/>
      <c r="AW271" s="596"/>
      <c r="AX271" s="596"/>
      <c r="AY271" s="596"/>
      <c r="AZ271" s="596"/>
      <c r="BA271" s="596"/>
      <c r="BB271" s="596"/>
      <c r="BC271" s="596"/>
      <c r="BD271" s="596"/>
      <c r="BE271" s="596"/>
      <c r="BF271" s="596"/>
      <c r="BG271" s="596"/>
      <c r="BH271" s="596"/>
      <c r="BI271" s="596"/>
      <c r="BJ271" s="596"/>
      <c r="BK271" s="596"/>
      <c r="BL271" s="596"/>
      <c r="BM271" s="596"/>
      <c r="BN271" s="596"/>
      <c r="BO271" s="596"/>
      <c r="BP271" s="596"/>
      <c r="BQ271" s="596"/>
      <c r="BR271" s="596"/>
      <c r="BS271" s="596"/>
      <c r="BT271" s="596"/>
      <c r="BU271" s="596"/>
      <c r="BV271" s="596"/>
      <c r="BW271" s="596"/>
      <c r="BX271" s="596"/>
      <c r="BY271" s="596"/>
      <c r="BZ271" s="596"/>
      <c r="CA271" s="596"/>
      <c r="CB271" s="596"/>
      <c r="CC271" s="596"/>
      <c r="CD271" s="596"/>
      <c r="CE271" s="596"/>
      <c r="CF271" s="596"/>
      <c r="CG271" s="596"/>
      <c r="CH271" s="596"/>
      <c r="CI271" s="596"/>
      <c r="CJ271" s="596"/>
    </row>
    <row r="272" spans="1:88" s="602" customFormat="1" ht="140.25" hidden="1" outlineLevel="1">
      <c r="A272" s="491" t="s">
        <v>742</v>
      </c>
      <c r="B272" s="491" t="s">
        <v>743</v>
      </c>
      <c r="C272" s="592" t="s">
        <v>744</v>
      </c>
      <c r="D272" s="592" t="s">
        <v>473</v>
      </c>
      <c r="E272" s="491" t="s">
        <v>2131</v>
      </c>
      <c r="F272" s="491" t="s">
        <v>77</v>
      </c>
      <c r="G272" s="491" t="s">
        <v>77</v>
      </c>
      <c r="H272" s="599">
        <v>40634</v>
      </c>
      <c r="I272" s="599">
        <v>41889</v>
      </c>
      <c r="J272" s="599">
        <v>41889</v>
      </c>
      <c r="K272" s="599">
        <v>41343</v>
      </c>
      <c r="L272" s="512" t="s">
        <v>362</v>
      </c>
      <c r="M272" s="595"/>
      <c r="N272" s="595" t="s">
        <v>79</v>
      </c>
      <c r="O272" s="595" t="s">
        <v>80</v>
      </c>
      <c r="P272" s="512" t="s">
        <v>81</v>
      </c>
      <c r="Q272" s="592" t="s">
        <v>758</v>
      </c>
      <c r="R272" s="592" t="s">
        <v>2127</v>
      </c>
      <c r="S272" s="491" t="s">
        <v>754</v>
      </c>
      <c r="T272" s="592"/>
      <c r="U272" s="491" t="s">
        <v>61</v>
      </c>
      <c r="V272" s="491" t="s">
        <v>62</v>
      </c>
      <c r="W272" s="491" t="s">
        <v>63</v>
      </c>
      <c r="X272" s="491" t="s">
        <v>125</v>
      </c>
      <c r="Y272" s="592" t="s">
        <v>2178</v>
      </c>
      <c r="Z272" s="592"/>
      <c r="AA272" s="592" t="s">
        <v>482</v>
      </c>
      <c r="AB272" s="592" t="s">
        <v>2134</v>
      </c>
      <c r="AC272" s="491" t="s">
        <v>715</v>
      </c>
      <c r="AD272" s="494" t="s">
        <v>719</v>
      </c>
      <c r="AE272" s="494" t="s">
        <v>1886</v>
      </c>
      <c r="AF272" s="494" t="s">
        <v>573</v>
      </c>
      <c r="AG272" s="576">
        <v>2</v>
      </c>
      <c r="AH272" s="494" t="s">
        <v>142</v>
      </c>
      <c r="AI272" s="494">
        <v>91061</v>
      </c>
      <c r="AJ272" s="494">
        <v>6158</v>
      </c>
      <c r="AK272" s="494" t="s">
        <v>721</v>
      </c>
      <c r="AL272" s="494" t="s">
        <v>722</v>
      </c>
      <c r="AM272" s="494" t="s">
        <v>723</v>
      </c>
      <c r="AN272" s="494" t="s">
        <v>724</v>
      </c>
      <c r="AO272" s="595">
        <v>12</v>
      </c>
      <c r="AP272" s="491" t="s">
        <v>94</v>
      </c>
      <c r="AQ272" s="491" t="s">
        <v>94</v>
      </c>
      <c r="AR272" s="600" t="s">
        <v>2176</v>
      </c>
      <c r="AS272" s="601"/>
      <c r="AT272" s="601"/>
      <c r="AU272" s="601"/>
      <c r="AV272" s="601"/>
      <c r="AW272" s="601"/>
      <c r="AX272" s="601"/>
      <c r="AY272" s="601"/>
      <c r="AZ272" s="601"/>
      <c r="BA272" s="601"/>
      <c r="BB272" s="601"/>
      <c r="BC272" s="601"/>
      <c r="BD272" s="601"/>
      <c r="BE272" s="601"/>
      <c r="BF272" s="601"/>
      <c r="BG272" s="601"/>
      <c r="BH272" s="601"/>
      <c r="BI272" s="601"/>
      <c r="BJ272" s="601"/>
      <c r="BK272" s="601"/>
      <c r="BL272" s="601"/>
      <c r="BM272" s="601"/>
      <c r="BN272" s="601"/>
      <c r="BO272" s="601"/>
      <c r="BP272" s="601"/>
      <c r="BQ272" s="601"/>
      <c r="BR272" s="601"/>
      <c r="BS272" s="601"/>
      <c r="BT272" s="601"/>
      <c r="BU272" s="601"/>
      <c r="BV272" s="601"/>
      <c r="BW272" s="601"/>
      <c r="BX272" s="601"/>
      <c r="BY272" s="601"/>
      <c r="BZ272" s="601"/>
      <c r="CA272" s="601"/>
      <c r="CB272" s="601"/>
      <c r="CC272" s="601"/>
      <c r="CD272" s="601"/>
      <c r="CE272" s="601"/>
      <c r="CF272" s="601"/>
      <c r="CG272" s="601"/>
      <c r="CH272" s="601"/>
      <c r="CI272" s="601"/>
      <c r="CJ272" s="601"/>
    </row>
    <row r="273" spans="1:88" s="602" customFormat="1" ht="140.25" hidden="1" outlineLevel="1">
      <c r="A273" s="491" t="s">
        <v>745</v>
      </c>
      <c r="B273" s="491" t="s">
        <v>746</v>
      </c>
      <c r="C273" s="592" t="s">
        <v>2179</v>
      </c>
      <c r="D273" s="592" t="s">
        <v>473</v>
      </c>
      <c r="E273" s="491" t="s">
        <v>2131</v>
      </c>
      <c r="F273" s="491" t="s">
        <v>77</v>
      </c>
      <c r="G273" s="491" t="s">
        <v>77</v>
      </c>
      <c r="H273" s="603">
        <v>41704</v>
      </c>
      <c r="I273" s="603">
        <v>41704</v>
      </c>
      <c r="J273" s="603">
        <v>41889</v>
      </c>
      <c r="K273" s="603">
        <v>41786</v>
      </c>
      <c r="L273" s="512" t="s">
        <v>362</v>
      </c>
      <c r="M273" s="595"/>
      <c r="N273" s="595" t="s">
        <v>79</v>
      </c>
      <c r="O273" s="595" t="s">
        <v>80</v>
      </c>
      <c r="P273" s="512" t="s">
        <v>81</v>
      </c>
      <c r="Q273" s="592" t="s">
        <v>758</v>
      </c>
      <c r="R273" s="592" t="s">
        <v>2127</v>
      </c>
      <c r="S273" s="491" t="s">
        <v>754</v>
      </c>
      <c r="T273" s="592"/>
      <c r="U273" s="491" t="s">
        <v>61</v>
      </c>
      <c r="V273" s="491" t="s">
        <v>62</v>
      </c>
      <c r="W273" s="491" t="s">
        <v>63</v>
      </c>
      <c r="X273" s="491" t="s">
        <v>125</v>
      </c>
      <c r="Y273" s="592" t="s">
        <v>2181</v>
      </c>
      <c r="Z273" s="592" t="s">
        <v>65</v>
      </c>
      <c r="AA273" s="592" t="s">
        <v>345</v>
      </c>
      <c r="AB273" s="592" t="s">
        <v>2135</v>
      </c>
      <c r="AC273" s="491" t="s">
        <v>715</v>
      </c>
      <c r="AD273" s="494" t="s">
        <v>719</v>
      </c>
      <c r="AE273" s="494" t="s">
        <v>1886</v>
      </c>
      <c r="AF273" s="494" t="s">
        <v>573</v>
      </c>
      <c r="AG273" s="576">
        <v>2</v>
      </c>
      <c r="AH273" s="494" t="s">
        <v>142</v>
      </c>
      <c r="AI273" s="494">
        <v>91061</v>
      </c>
      <c r="AJ273" s="494">
        <v>6158</v>
      </c>
      <c r="AK273" s="494" t="s">
        <v>721</v>
      </c>
      <c r="AL273" s="494" t="s">
        <v>722</v>
      </c>
      <c r="AM273" s="494" t="s">
        <v>723</v>
      </c>
      <c r="AN273" s="494" t="s">
        <v>724</v>
      </c>
      <c r="AO273" s="595">
        <v>12</v>
      </c>
      <c r="AP273" s="491" t="s">
        <v>94</v>
      </c>
      <c r="AQ273" s="491" t="s">
        <v>94</v>
      </c>
      <c r="AR273" s="600" t="s">
        <v>2176</v>
      </c>
      <c r="AS273" s="601"/>
      <c r="AT273" s="601"/>
      <c r="AU273" s="601"/>
      <c r="AV273" s="601"/>
      <c r="AW273" s="601"/>
      <c r="AX273" s="601"/>
      <c r="AY273" s="601"/>
      <c r="AZ273" s="601"/>
      <c r="BA273" s="601"/>
      <c r="BB273" s="601"/>
      <c r="BC273" s="601"/>
      <c r="BD273" s="601"/>
      <c r="BE273" s="601"/>
      <c r="BF273" s="601"/>
      <c r="BG273" s="601"/>
      <c r="BH273" s="601"/>
      <c r="BI273" s="601"/>
      <c r="BJ273" s="601"/>
      <c r="BK273" s="601"/>
      <c r="BL273" s="601"/>
      <c r="BM273" s="601"/>
      <c r="BN273" s="601"/>
      <c r="BO273" s="601"/>
      <c r="BP273" s="601"/>
      <c r="BQ273" s="601"/>
      <c r="BR273" s="601"/>
      <c r="BS273" s="601"/>
      <c r="BT273" s="601"/>
      <c r="BU273" s="601"/>
      <c r="BV273" s="601"/>
      <c r="BW273" s="601"/>
      <c r="BX273" s="601"/>
      <c r="BY273" s="601"/>
      <c r="BZ273" s="601"/>
      <c r="CA273" s="601"/>
      <c r="CB273" s="601"/>
      <c r="CC273" s="601"/>
      <c r="CD273" s="601"/>
      <c r="CE273" s="601"/>
      <c r="CF273" s="601"/>
      <c r="CG273" s="601"/>
      <c r="CH273" s="601"/>
      <c r="CI273" s="601"/>
      <c r="CJ273" s="601"/>
    </row>
    <row r="274" spans="1:88" s="597" customFormat="1" ht="89.25" hidden="1" outlineLevel="1">
      <c r="A274" s="491" t="s">
        <v>740</v>
      </c>
      <c r="B274" s="491" t="s">
        <v>741</v>
      </c>
      <c r="C274" s="592" t="s">
        <v>2136</v>
      </c>
      <c r="D274" s="592" t="s">
        <v>473</v>
      </c>
      <c r="E274" s="491" t="s">
        <v>2137</v>
      </c>
      <c r="F274" s="491" t="s">
        <v>77</v>
      </c>
      <c r="G274" s="491" t="s">
        <v>77</v>
      </c>
      <c r="H274" s="593">
        <v>41548</v>
      </c>
      <c r="I274" s="593">
        <v>41869</v>
      </c>
      <c r="J274" s="593">
        <v>41869</v>
      </c>
      <c r="K274" s="593">
        <v>41708</v>
      </c>
      <c r="L274" s="512" t="s">
        <v>362</v>
      </c>
      <c r="M274" s="594"/>
      <c r="N274" s="595" t="s">
        <v>79</v>
      </c>
      <c r="O274" s="595" t="s">
        <v>80</v>
      </c>
      <c r="P274" s="512" t="s">
        <v>81</v>
      </c>
      <c r="Q274" s="592" t="s">
        <v>758</v>
      </c>
      <c r="R274" s="592" t="s">
        <v>2127</v>
      </c>
      <c r="S274" s="491" t="s">
        <v>754</v>
      </c>
      <c r="T274" s="591"/>
      <c r="U274" s="491" t="s">
        <v>61</v>
      </c>
      <c r="V274" s="491" t="s">
        <v>62</v>
      </c>
      <c r="W274" s="491" t="s">
        <v>63</v>
      </c>
      <c r="X274" s="491" t="s">
        <v>125</v>
      </c>
      <c r="Y274" s="592" t="s">
        <v>2180</v>
      </c>
      <c r="Z274" s="591" t="s">
        <v>65</v>
      </c>
      <c r="AA274" s="592" t="s">
        <v>345</v>
      </c>
      <c r="AB274" s="591" t="s">
        <v>2138</v>
      </c>
      <c r="AC274" s="491" t="s">
        <v>715</v>
      </c>
      <c r="AD274" s="494" t="s">
        <v>719</v>
      </c>
      <c r="AE274" s="494" t="s">
        <v>1886</v>
      </c>
      <c r="AF274" s="494" t="s">
        <v>573</v>
      </c>
      <c r="AG274" s="576">
        <v>2</v>
      </c>
      <c r="AH274" s="494" t="s">
        <v>142</v>
      </c>
      <c r="AI274" s="494">
        <v>91061</v>
      </c>
      <c r="AJ274" s="494">
        <v>6158</v>
      </c>
      <c r="AK274" s="494" t="s">
        <v>721</v>
      </c>
      <c r="AL274" s="494" t="s">
        <v>722</v>
      </c>
      <c r="AM274" s="494" t="s">
        <v>723</v>
      </c>
      <c r="AN274" s="494" t="s">
        <v>724</v>
      </c>
      <c r="AO274" s="595">
        <v>12</v>
      </c>
      <c r="AP274" s="491" t="s">
        <v>94</v>
      </c>
      <c r="AQ274" s="491" t="s">
        <v>94</v>
      </c>
      <c r="AR274" s="592" t="s">
        <v>2139</v>
      </c>
      <c r="AS274" s="596"/>
      <c r="AT274" s="596"/>
      <c r="AU274" s="596"/>
      <c r="AV274" s="596"/>
      <c r="AW274" s="596"/>
      <c r="AX274" s="596"/>
      <c r="AY274" s="596"/>
      <c r="AZ274" s="596"/>
      <c r="BA274" s="596"/>
      <c r="BB274" s="596"/>
      <c r="BC274" s="596"/>
      <c r="BD274" s="596"/>
      <c r="BE274" s="596"/>
      <c r="BF274" s="596"/>
      <c r="BG274" s="596"/>
      <c r="BH274" s="596"/>
      <c r="BI274" s="596"/>
      <c r="BJ274" s="596"/>
      <c r="BK274" s="596"/>
      <c r="BL274" s="596"/>
      <c r="BM274" s="596"/>
      <c r="BN274" s="596"/>
      <c r="BO274" s="596"/>
      <c r="BP274" s="596"/>
      <c r="BQ274" s="596"/>
      <c r="BR274" s="596"/>
      <c r="BS274" s="596"/>
      <c r="BT274" s="596"/>
      <c r="BU274" s="596"/>
      <c r="BV274" s="596"/>
      <c r="BW274" s="596"/>
      <c r="BX274" s="596"/>
      <c r="BY274" s="596"/>
      <c r="BZ274" s="596"/>
      <c r="CA274" s="596"/>
      <c r="CB274" s="596"/>
      <c r="CC274" s="596"/>
      <c r="CD274" s="596"/>
      <c r="CE274" s="596"/>
      <c r="CF274" s="596"/>
      <c r="CG274" s="596"/>
      <c r="CH274" s="596"/>
      <c r="CI274" s="596"/>
      <c r="CJ274" s="596"/>
    </row>
    <row r="275" spans="1:90" s="205" customFormat="1" ht="72" customHeight="1" hidden="1" outlineLevel="1">
      <c r="A275" s="269" t="s">
        <v>725</v>
      </c>
      <c r="B275" s="268" t="s">
        <v>726</v>
      </c>
      <c r="C275" s="269" t="s">
        <v>727</v>
      </c>
      <c r="D275" s="74" t="s">
        <v>473</v>
      </c>
      <c r="E275" s="269" t="s">
        <v>728</v>
      </c>
      <c r="F275" s="74" t="s">
        <v>77</v>
      </c>
      <c r="G275" s="74" t="s">
        <v>77</v>
      </c>
      <c r="H275" s="79" t="s">
        <v>729</v>
      </c>
      <c r="I275" s="269">
        <v>10.2006</v>
      </c>
      <c r="J275" s="77" t="s">
        <v>730</v>
      </c>
      <c r="K275" s="77">
        <v>41306.2012962963</v>
      </c>
      <c r="L275" s="74" t="s">
        <v>112</v>
      </c>
      <c r="M275" s="513"/>
      <c r="N275" s="74" t="s">
        <v>79</v>
      </c>
      <c r="O275" s="74" t="s">
        <v>80</v>
      </c>
      <c r="P275" s="74" t="s">
        <v>81</v>
      </c>
      <c r="Q275" s="269" t="s">
        <v>718</v>
      </c>
      <c r="R275" s="77" t="s">
        <v>731</v>
      </c>
      <c r="S275" s="74" t="s">
        <v>65</v>
      </c>
      <c r="T275" s="269"/>
      <c r="U275" s="269" t="s">
        <v>61</v>
      </c>
      <c r="V275" s="74" t="s">
        <v>62</v>
      </c>
      <c r="W275" s="74" t="s">
        <v>63</v>
      </c>
      <c r="X275" s="79" t="s">
        <v>125</v>
      </c>
      <c r="Y275" s="79" t="s">
        <v>732</v>
      </c>
      <c r="Z275" s="74" t="s">
        <v>65</v>
      </c>
      <c r="AA275" s="74" t="s">
        <v>482</v>
      </c>
      <c r="AB275" s="79" t="s">
        <v>733</v>
      </c>
      <c r="AC275" s="74" t="s">
        <v>715</v>
      </c>
      <c r="AD275" s="514" t="s">
        <v>719</v>
      </c>
      <c r="AE275" s="514" t="s">
        <v>720</v>
      </c>
      <c r="AF275" s="514" t="s">
        <v>573</v>
      </c>
      <c r="AG275" s="554">
        <v>2</v>
      </c>
      <c r="AH275" s="514" t="s">
        <v>142</v>
      </c>
      <c r="AI275" s="171">
        <v>91061</v>
      </c>
      <c r="AJ275" s="171">
        <v>6158</v>
      </c>
      <c r="AK275" s="169" t="s">
        <v>721</v>
      </c>
      <c r="AL275" s="169" t="s">
        <v>722</v>
      </c>
      <c r="AM275" s="169" t="s">
        <v>723</v>
      </c>
      <c r="AN275" s="169" t="s">
        <v>724</v>
      </c>
      <c r="AO275" s="540">
        <v>11</v>
      </c>
      <c r="AP275" s="74" t="s">
        <v>94</v>
      </c>
      <c r="AQ275" s="74" t="s">
        <v>94</v>
      </c>
      <c r="AR275" s="269"/>
      <c r="AS275" s="203"/>
      <c r="AT275" s="203"/>
      <c r="AU275" s="203"/>
      <c r="AV275" s="203"/>
      <c r="AW275" s="203"/>
      <c r="AX275" s="203"/>
      <c r="AY275" s="203"/>
      <c r="AZ275" s="203"/>
      <c r="BA275" s="203"/>
      <c r="BB275" s="203"/>
      <c r="BC275" s="203"/>
      <c r="BD275" s="203"/>
      <c r="BE275" s="203"/>
      <c r="BF275" s="203"/>
      <c r="BG275" s="203"/>
      <c r="BH275" s="203"/>
      <c r="BI275" s="203"/>
      <c r="BJ275" s="203"/>
      <c r="BK275" s="203"/>
      <c r="BL275" s="203"/>
      <c r="BM275" s="203"/>
      <c r="BN275" s="203"/>
      <c r="BO275" s="203"/>
      <c r="BP275" s="203"/>
      <c r="BQ275" s="203"/>
      <c r="BR275" s="203"/>
      <c r="BS275" s="203"/>
      <c r="BT275" s="203"/>
      <c r="BU275" s="203"/>
      <c r="BV275" s="203"/>
      <c r="BW275" s="203"/>
      <c r="BX275" s="203"/>
      <c r="BY275" s="203"/>
      <c r="BZ275" s="203"/>
      <c r="CA275" s="203"/>
      <c r="CB275" s="203"/>
      <c r="CC275" s="203"/>
      <c r="CD275" s="203"/>
      <c r="CE275" s="203"/>
      <c r="CF275" s="203"/>
      <c r="CG275" s="203"/>
      <c r="CH275" s="203"/>
      <c r="CI275" s="203"/>
      <c r="CJ275" s="203"/>
      <c r="CK275" s="203"/>
      <c r="CL275" s="204"/>
    </row>
    <row r="276" spans="1:90" s="85" customFormat="1" ht="63.75" hidden="1" outlineLevel="1">
      <c r="A276" s="6" t="s">
        <v>2140</v>
      </c>
      <c r="B276" s="6" t="s">
        <v>2141</v>
      </c>
      <c r="C276" s="6" t="s">
        <v>2142</v>
      </c>
      <c r="D276" s="372" t="s">
        <v>473</v>
      </c>
      <c r="E276" s="6" t="s">
        <v>734</v>
      </c>
      <c r="F276" s="372" t="s">
        <v>77</v>
      </c>
      <c r="G276" s="372" t="s">
        <v>77</v>
      </c>
      <c r="H276" s="10">
        <v>10.2007</v>
      </c>
      <c r="I276" s="10">
        <v>10.2007</v>
      </c>
      <c r="J276" s="33">
        <v>41913</v>
      </c>
      <c r="K276" s="33" t="s">
        <v>2143</v>
      </c>
      <c r="L276" s="372" t="s">
        <v>362</v>
      </c>
      <c r="M276" s="31"/>
      <c r="N276" s="372" t="s">
        <v>79</v>
      </c>
      <c r="O276" s="372" t="s">
        <v>80</v>
      </c>
      <c r="P276" s="372" t="s">
        <v>81</v>
      </c>
      <c r="Q276" s="6" t="s">
        <v>718</v>
      </c>
      <c r="R276" s="32" t="s">
        <v>735</v>
      </c>
      <c r="S276" s="372" t="s">
        <v>65</v>
      </c>
      <c r="T276" s="6"/>
      <c r="U276" s="6" t="s">
        <v>61</v>
      </c>
      <c r="V276" s="372" t="s">
        <v>736</v>
      </c>
      <c r="W276" s="382"/>
      <c r="X276" s="382" t="s">
        <v>125</v>
      </c>
      <c r="Y276" s="382" t="s">
        <v>2144</v>
      </c>
      <c r="Z276" s="372" t="s">
        <v>65</v>
      </c>
      <c r="AA276" s="372" t="s">
        <v>482</v>
      </c>
      <c r="AB276" s="382" t="s">
        <v>737</v>
      </c>
      <c r="AC276" s="372" t="s">
        <v>715</v>
      </c>
      <c r="AD276" s="516" t="s">
        <v>719</v>
      </c>
      <c r="AE276" s="516" t="s">
        <v>720</v>
      </c>
      <c r="AF276" s="516" t="s">
        <v>573</v>
      </c>
      <c r="AG276" s="579">
        <v>2</v>
      </c>
      <c r="AH276" s="516" t="s">
        <v>142</v>
      </c>
      <c r="AI276" s="177">
        <v>91061</v>
      </c>
      <c r="AJ276" s="177">
        <v>6158</v>
      </c>
      <c r="AK276" s="167" t="s">
        <v>721</v>
      </c>
      <c r="AL276" s="167" t="s">
        <v>722</v>
      </c>
      <c r="AM276" s="167" t="s">
        <v>723</v>
      </c>
      <c r="AN276" s="167" t="s">
        <v>724</v>
      </c>
      <c r="AO276" s="542">
        <v>12</v>
      </c>
      <c r="AP276" s="372" t="s">
        <v>94</v>
      </c>
      <c r="AQ276" s="372" t="s">
        <v>94</v>
      </c>
      <c r="AR276" s="6"/>
      <c r="AS276" s="100"/>
      <c r="AT276" s="100"/>
      <c r="AU276" s="100"/>
      <c r="AV276" s="100"/>
      <c r="AW276" s="100"/>
      <c r="AX276" s="100"/>
      <c r="AY276" s="100"/>
      <c r="AZ276" s="100"/>
      <c r="BA276" s="100"/>
      <c r="BB276" s="100"/>
      <c r="BC276" s="100"/>
      <c r="BD276" s="100"/>
      <c r="BE276" s="100"/>
      <c r="BF276" s="100"/>
      <c r="BG276" s="100"/>
      <c r="BH276" s="100"/>
      <c r="BI276" s="100"/>
      <c r="BJ276" s="100"/>
      <c r="BK276" s="100"/>
      <c r="BL276" s="100"/>
      <c r="BM276" s="100"/>
      <c r="BN276" s="100"/>
      <c r="BO276" s="100"/>
      <c r="BP276" s="100"/>
      <c r="BQ276" s="100"/>
      <c r="BR276" s="100"/>
      <c r="BS276" s="100"/>
      <c r="BT276" s="100"/>
      <c r="BU276" s="100"/>
      <c r="BV276" s="100"/>
      <c r="BW276" s="100"/>
      <c r="BX276" s="100"/>
      <c r="BY276" s="100"/>
      <c r="BZ276" s="100"/>
      <c r="CA276" s="100"/>
      <c r="CB276" s="100"/>
      <c r="CC276" s="100"/>
      <c r="CD276" s="100"/>
      <c r="CE276" s="100"/>
      <c r="CF276" s="100"/>
      <c r="CG276" s="100"/>
      <c r="CH276" s="100"/>
      <c r="CI276" s="100"/>
      <c r="CJ276" s="100"/>
      <c r="CK276" s="100"/>
      <c r="CL276" s="94"/>
    </row>
    <row r="277" spans="1:90" s="85" customFormat="1" ht="86.25" customHeight="1" hidden="1" outlineLevel="1">
      <c r="A277" s="6" t="s">
        <v>2145</v>
      </c>
      <c r="B277" s="6" t="s">
        <v>2146</v>
      </c>
      <c r="C277" s="6" t="s">
        <v>2147</v>
      </c>
      <c r="D277" s="372" t="s">
        <v>473</v>
      </c>
      <c r="E277" s="6" t="s">
        <v>738</v>
      </c>
      <c r="F277" s="372" t="s">
        <v>77</v>
      </c>
      <c r="G277" s="372" t="s">
        <v>77</v>
      </c>
      <c r="H277" s="10">
        <v>10.2007</v>
      </c>
      <c r="I277" s="10">
        <v>10.2007</v>
      </c>
      <c r="J277" s="33">
        <v>41913</v>
      </c>
      <c r="K277" s="33" t="s">
        <v>2143</v>
      </c>
      <c r="L277" s="372" t="s">
        <v>362</v>
      </c>
      <c r="M277" s="31"/>
      <c r="N277" s="372" t="s">
        <v>79</v>
      </c>
      <c r="O277" s="372" t="s">
        <v>80</v>
      </c>
      <c r="P277" s="372" t="s">
        <v>81</v>
      </c>
      <c r="Q277" s="6" t="s">
        <v>718</v>
      </c>
      <c r="R277" s="32" t="s">
        <v>735</v>
      </c>
      <c r="S277" s="372" t="s">
        <v>65</v>
      </c>
      <c r="T277" s="6"/>
      <c r="U277" s="6" t="s">
        <v>61</v>
      </c>
      <c r="V277" s="372" t="s">
        <v>736</v>
      </c>
      <c r="W277" s="382"/>
      <c r="X277" s="382" t="s">
        <v>125</v>
      </c>
      <c r="Y277" s="382" t="s">
        <v>2148</v>
      </c>
      <c r="Z277" s="372" t="s">
        <v>65</v>
      </c>
      <c r="AA277" s="372" t="s">
        <v>482</v>
      </c>
      <c r="AB277" s="382" t="s">
        <v>739</v>
      </c>
      <c r="AC277" s="372" t="s">
        <v>715</v>
      </c>
      <c r="AD277" s="516" t="s">
        <v>719</v>
      </c>
      <c r="AE277" s="516" t="s">
        <v>720</v>
      </c>
      <c r="AF277" s="516" t="s">
        <v>573</v>
      </c>
      <c r="AG277" s="579">
        <v>2</v>
      </c>
      <c r="AH277" s="516" t="s">
        <v>142</v>
      </c>
      <c r="AI277" s="177">
        <v>91061</v>
      </c>
      <c r="AJ277" s="177">
        <v>6158</v>
      </c>
      <c r="AK277" s="167" t="s">
        <v>721</v>
      </c>
      <c r="AL277" s="167" t="s">
        <v>722</v>
      </c>
      <c r="AM277" s="167" t="s">
        <v>723</v>
      </c>
      <c r="AN277" s="167" t="s">
        <v>724</v>
      </c>
      <c r="AO277" s="542">
        <v>12</v>
      </c>
      <c r="AP277" s="372" t="s">
        <v>94</v>
      </c>
      <c r="AQ277" s="372" t="s">
        <v>94</v>
      </c>
      <c r="AR277" s="6"/>
      <c r="AS277" s="100"/>
      <c r="AT277" s="100"/>
      <c r="AU277" s="100"/>
      <c r="AV277" s="100"/>
      <c r="AW277" s="100"/>
      <c r="AX277" s="100"/>
      <c r="AY277" s="100"/>
      <c r="AZ277" s="100"/>
      <c r="BA277" s="100"/>
      <c r="BB277" s="100"/>
      <c r="BC277" s="100"/>
      <c r="BD277" s="100"/>
      <c r="BE277" s="100"/>
      <c r="BF277" s="100"/>
      <c r="BG277" s="100"/>
      <c r="BH277" s="100"/>
      <c r="BI277" s="100"/>
      <c r="BJ277" s="100"/>
      <c r="BK277" s="100"/>
      <c r="BL277" s="100"/>
      <c r="BM277" s="100"/>
      <c r="BN277" s="100"/>
      <c r="BO277" s="100"/>
      <c r="BP277" s="100"/>
      <c r="BQ277" s="100"/>
      <c r="BR277" s="100"/>
      <c r="BS277" s="100"/>
      <c r="BT277" s="100"/>
      <c r="BU277" s="100"/>
      <c r="BV277" s="100"/>
      <c r="BW277" s="100"/>
      <c r="BX277" s="100"/>
      <c r="BY277" s="100"/>
      <c r="BZ277" s="100"/>
      <c r="CA277" s="100"/>
      <c r="CB277" s="100"/>
      <c r="CC277" s="100"/>
      <c r="CD277" s="100"/>
      <c r="CE277" s="100"/>
      <c r="CF277" s="100"/>
      <c r="CG277" s="100"/>
      <c r="CH277" s="100"/>
      <c r="CI277" s="100"/>
      <c r="CJ277" s="100"/>
      <c r="CK277" s="100"/>
      <c r="CL277" s="94"/>
    </row>
    <row r="278" spans="1:90" s="85" customFormat="1" ht="219.75" customHeight="1" hidden="1" outlineLevel="1">
      <c r="A278" s="514" t="s">
        <v>747</v>
      </c>
      <c r="B278" s="169" t="s">
        <v>748</v>
      </c>
      <c r="C278" s="514" t="s">
        <v>749</v>
      </c>
      <c r="D278" s="201" t="s">
        <v>370</v>
      </c>
      <c r="E278" s="514" t="s">
        <v>464</v>
      </c>
      <c r="F278" s="201" t="s">
        <v>77</v>
      </c>
      <c r="G278" s="201" t="s">
        <v>77</v>
      </c>
      <c r="H278" s="514" t="s">
        <v>55</v>
      </c>
      <c r="I278" s="517">
        <v>40210</v>
      </c>
      <c r="J278" s="515">
        <v>2007</v>
      </c>
      <c r="K278" s="172">
        <v>41334</v>
      </c>
      <c r="L278" s="201" t="s">
        <v>55</v>
      </c>
      <c r="M278" s="518"/>
      <c r="N278" s="201" t="s">
        <v>79</v>
      </c>
      <c r="O278" s="201" t="s">
        <v>80</v>
      </c>
      <c r="P278" s="201" t="s">
        <v>81</v>
      </c>
      <c r="Q278" s="514" t="s">
        <v>718</v>
      </c>
      <c r="R278" s="514"/>
      <c r="S278" s="201" t="s">
        <v>65</v>
      </c>
      <c r="T278" s="514"/>
      <c r="U278" s="514" t="s">
        <v>61</v>
      </c>
      <c r="V278" s="201" t="s">
        <v>62</v>
      </c>
      <c r="W278" s="169" t="s">
        <v>63</v>
      </c>
      <c r="X278" s="169" t="s">
        <v>125</v>
      </c>
      <c r="Y278" s="514" t="s">
        <v>749</v>
      </c>
      <c r="Z278" s="201" t="s">
        <v>65</v>
      </c>
      <c r="AA278" s="201" t="s">
        <v>482</v>
      </c>
      <c r="AB278" s="514" t="s">
        <v>750</v>
      </c>
      <c r="AC278" s="201" t="s">
        <v>715</v>
      </c>
      <c r="AD278" s="514" t="s">
        <v>719</v>
      </c>
      <c r="AE278" s="514" t="s">
        <v>720</v>
      </c>
      <c r="AF278" s="514" t="s">
        <v>573</v>
      </c>
      <c r="AG278" s="554">
        <v>2</v>
      </c>
      <c r="AH278" s="514" t="s">
        <v>142</v>
      </c>
      <c r="AI278" s="171">
        <v>91061</v>
      </c>
      <c r="AJ278" s="171">
        <v>6158</v>
      </c>
      <c r="AK278" s="169" t="s">
        <v>721</v>
      </c>
      <c r="AL278" s="169" t="s">
        <v>722</v>
      </c>
      <c r="AM278" s="169" t="s">
        <v>723</v>
      </c>
      <c r="AN278" s="169" t="s">
        <v>724</v>
      </c>
      <c r="AO278" s="554">
        <v>9</v>
      </c>
      <c r="AP278" s="201" t="s">
        <v>94</v>
      </c>
      <c r="AQ278" s="201" t="s">
        <v>94</v>
      </c>
      <c r="AR278" s="514" t="s">
        <v>751</v>
      </c>
      <c r="AS278" s="100"/>
      <c r="AT278" s="100"/>
      <c r="AU278" s="100"/>
      <c r="AV278" s="100"/>
      <c r="AW278" s="100"/>
      <c r="AX278" s="100"/>
      <c r="AY278" s="100"/>
      <c r="AZ278" s="100"/>
      <c r="BA278" s="100"/>
      <c r="BB278" s="100"/>
      <c r="BC278" s="100"/>
      <c r="BD278" s="100"/>
      <c r="BE278" s="100"/>
      <c r="BF278" s="100"/>
      <c r="BG278" s="100"/>
      <c r="BH278" s="100"/>
      <c r="BI278" s="100"/>
      <c r="BJ278" s="100"/>
      <c r="BK278" s="100"/>
      <c r="BL278" s="100"/>
      <c r="BM278" s="100"/>
      <c r="BN278" s="100"/>
      <c r="BO278" s="100"/>
      <c r="BP278" s="100"/>
      <c r="BQ278" s="100"/>
      <c r="BR278" s="100"/>
      <c r="BS278" s="100"/>
      <c r="BT278" s="100"/>
      <c r="BU278" s="100"/>
      <c r="BV278" s="100"/>
      <c r="BW278" s="100"/>
      <c r="BX278" s="100"/>
      <c r="BY278" s="100"/>
      <c r="BZ278" s="100"/>
      <c r="CA278" s="100"/>
      <c r="CB278" s="100"/>
      <c r="CC278" s="100"/>
      <c r="CD278" s="100"/>
      <c r="CE278" s="100"/>
      <c r="CF278" s="100"/>
      <c r="CG278" s="100"/>
      <c r="CH278" s="100"/>
      <c r="CI278" s="100"/>
      <c r="CJ278" s="100"/>
      <c r="CK278" s="100"/>
      <c r="CL278" s="94"/>
    </row>
    <row r="279" spans="1:89" s="85" customFormat="1" ht="14.25" collapsed="1">
      <c r="A279" s="606" t="s">
        <v>762</v>
      </c>
      <c r="B279" s="606"/>
      <c r="C279" s="606"/>
      <c r="D279" s="606"/>
      <c r="E279" s="606"/>
      <c r="F279" s="606"/>
      <c r="G279" s="606"/>
      <c r="H279" s="606" t="s">
        <v>1472</v>
      </c>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06"/>
      <c r="AL279" s="606"/>
      <c r="AM279" s="606"/>
      <c r="AN279" s="606"/>
      <c r="AO279" s="606"/>
      <c r="AP279" s="606"/>
      <c r="AQ279" s="606"/>
      <c r="AR279" s="606"/>
      <c r="AS279" s="100"/>
      <c r="AT279" s="100"/>
      <c r="AU279" s="100"/>
      <c r="AV279" s="100"/>
      <c r="AW279" s="100"/>
      <c r="AX279" s="100"/>
      <c r="AY279" s="100"/>
      <c r="AZ279" s="100"/>
      <c r="BA279" s="100"/>
      <c r="BB279" s="100"/>
      <c r="BC279" s="100"/>
      <c r="BD279" s="100"/>
      <c r="BE279" s="100"/>
      <c r="BF279" s="100"/>
      <c r="BG279" s="100"/>
      <c r="BH279" s="100"/>
      <c r="BI279" s="100"/>
      <c r="BJ279" s="100"/>
      <c r="BK279" s="100"/>
      <c r="BL279" s="100"/>
      <c r="BM279" s="100"/>
      <c r="BN279" s="100"/>
      <c r="BO279" s="100"/>
      <c r="BP279" s="100"/>
      <c r="BQ279" s="100"/>
      <c r="BR279" s="100"/>
      <c r="BS279" s="100"/>
      <c r="BT279" s="100"/>
      <c r="BU279" s="100"/>
      <c r="BV279" s="100"/>
      <c r="BW279" s="100"/>
      <c r="BX279" s="100"/>
      <c r="BY279" s="100"/>
      <c r="BZ279" s="100"/>
      <c r="CA279" s="100"/>
      <c r="CB279" s="100"/>
      <c r="CC279" s="100"/>
      <c r="CD279" s="100"/>
      <c r="CE279" s="100"/>
      <c r="CF279" s="100"/>
      <c r="CG279" s="100"/>
      <c r="CH279" s="100"/>
      <c r="CI279" s="100"/>
      <c r="CJ279" s="100"/>
      <c r="CK279" s="94"/>
    </row>
    <row r="280" spans="1:89" s="85" customFormat="1" ht="45.75" customHeight="1" hidden="1" outlineLevel="1">
      <c r="A280" s="41" t="s">
        <v>763</v>
      </c>
      <c r="B280" s="41" t="s">
        <v>764</v>
      </c>
      <c r="C280" s="41" t="s">
        <v>765</v>
      </c>
      <c r="D280" s="44" t="s">
        <v>637</v>
      </c>
      <c r="E280" s="41" t="s">
        <v>766</v>
      </c>
      <c r="F280" s="44" t="s">
        <v>77</v>
      </c>
      <c r="G280" s="44" t="s">
        <v>77</v>
      </c>
      <c r="H280" s="41" t="s">
        <v>55</v>
      </c>
      <c r="I280" s="59">
        <v>38200</v>
      </c>
      <c r="J280" s="46">
        <v>38200</v>
      </c>
      <c r="K280" s="46">
        <v>41275</v>
      </c>
      <c r="L280" s="44" t="s">
        <v>149</v>
      </c>
      <c r="M280" s="47"/>
      <c r="N280" s="44" t="s">
        <v>79</v>
      </c>
      <c r="O280" s="44" t="s">
        <v>80</v>
      </c>
      <c r="P280" s="44" t="s">
        <v>81</v>
      </c>
      <c r="Q280" s="41" t="s">
        <v>767</v>
      </c>
      <c r="R280" s="65"/>
      <c r="S280" s="44" t="s">
        <v>65</v>
      </c>
      <c r="T280" s="41"/>
      <c r="U280" s="41" t="s">
        <v>61</v>
      </c>
      <c r="V280" s="44" t="s">
        <v>62</v>
      </c>
      <c r="W280" s="44" t="s">
        <v>63</v>
      </c>
      <c r="X280" s="44" t="s">
        <v>241</v>
      </c>
      <c r="Y280" s="44" t="s">
        <v>82</v>
      </c>
      <c r="Z280" s="44" t="s">
        <v>65</v>
      </c>
      <c r="AA280" s="44" t="s">
        <v>482</v>
      </c>
      <c r="AB280" s="41"/>
      <c r="AC280" s="44" t="s">
        <v>762</v>
      </c>
      <c r="AD280" s="41" t="s">
        <v>768</v>
      </c>
      <c r="AE280" s="41" t="s">
        <v>1249</v>
      </c>
      <c r="AF280" s="41" t="s">
        <v>769</v>
      </c>
      <c r="AG280" s="540">
        <v>5</v>
      </c>
      <c r="AH280" s="41" t="s">
        <v>142</v>
      </c>
      <c r="AI280" s="45">
        <v>91009</v>
      </c>
      <c r="AJ280" s="45">
        <v>1018</v>
      </c>
      <c r="AK280" s="45">
        <v>6664382</v>
      </c>
      <c r="AL280" s="45">
        <v>6664483</v>
      </c>
      <c r="AM280" s="26" t="s">
        <v>770</v>
      </c>
      <c r="AN280" s="41" t="s">
        <v>771</v>
      </c>
      <c r="AO280" s="540">
        <v>2</v>
      </c>
      <c r="AP280" s="44" t="s">
        <v>94</v>
      </c>
      <c r="AQ280" s="44" t="s">
        <v>72</v>
      </c>
      <c r="AR280" s="41"/>
      <c r="AS280" s="100"/>
      <c r="AT280" s="100"/>
      <c r="AU280" s="100"/>
      <c r="AV280" s="100"/>
      <c r="AW280" s="100"/>
      <c r="AX280" s="100"/>
      <c r="AY280" s="100"/>
      <c r="AZ280" s="100"/>
      <c r="BA280" s="100"/>
      <c r="BB280" s="100"/>
      <c r="BC280" s="100"/>
      <c r="BD280" s="100"/>
      <c r="BE280" s="100"/>
      <c r="BF280" s="100"/>
      <c r="BG280" s="100"/>
      <c r="BH280" s="100"/>
      <c r="BI280" s="100"/>
      <c r="BJ280" s="100"/>
      <c r="BK280" s="100"/>
      <c r="BL280" s="100"/>
      <c r="BM280" s="100"/>
      <c r="BN280" s="100"/>
      <c r="BO280" s="100"/>
      <c r="BP280" s="100"/>
      <c r="BQ280" s="100"/>
      <c r="BR280" s="100"/>
      <c r="BS280" s="100"/>
      <c r="BT280" s="100"/>
      <c r="BU280" s="100"/>
      <c r="BV280" s="100"/>
      <c r="BW280" s="100"/>
      <c r="BX280" s="100"/>
      <c r="BY280" s="100"/>
      <c r="BZ280" s="100"/>
      <c r="CA280" s="100"/>
      <c r="CB280" s="100"/>
      <c r="CC280" s="100"/>
      <c r="CD280" s="100"/>
      <c r="CE280" s="100"/>
      <c r="CF280" s="100"/>
      <c r="CG280" s="100"/>
      <c r="CH280" s="100"/>
      <c r="CI280" s="100"/>
      <c r="CJ280" s="100"/>
      <c r="CK280" s="94"/>
    </row>
    <row r="281" spans="1:89" s="88" customFormat="1" ht="84.75" customHeight="1" hidden="1" outlineLevel="1">
      <c r="A281" s="50" t="s">
        <v>772</v>
      </c>
      <c r="B281" s="50" t="s">
        <v>1596</v>
      </c>
      <c r="C281" s="50" t="s">
        <v>773</v>
      </c>
      <c r="D281" s="50" t="s">
        <v>637</v>
      </c>
      <c r="E281" s="50" t="s">
        <v>774</v>
      </c>
      <c r="F281" s="50" t="s">
        <v>77</v>
      </c>
      <c r="G281" s="50" t="s">
        <v>77</v>
      </c>
      <c r="H281" s="50" t="s">
        <v>55</v>
      </c>
      <c r="I281" s="76">
        <v>38200</v>
      </c>
      <c r="J281" s="77">
        <v>39295</v>
      </c>
      <c r="K281" s="77">
        <v>41306</v>
      </c>
      <c r="L281" s="50" t="s">
        <v>149</v>
      </c>
      <c r="M281" s="73"/>
      <c r="N281" s="50" t="s">
        <v>79</v>
      </c>
      <c r="O281" s="50" t="s">
        <v>80</v>
      </c>
      <c r="P281" s="50" t="s">
        <v>81</v>
      </c>
      <c r="Q281" s="50" t="s">
        <v>767</v>
      </c>
      <c r="R281" s="78"/>
      <c r="S281" s="50" t="s">
        <v>65</v>
      </c>
      <c r="T281" s="50"/>
      <c r="U281" s="50" t="s">
        <v>61</v>
      </c>
      <c r="V281" s="50" t="s">
        <v>62</v>
      </c>
      <c r="W281" s="50" t="s">
        <v>63</v>
      </c>
      <c r="X281" s="50" t="s">
        <v>241</v>
      </c>
      <c r="Y281" s="50" t="s">
        <v>82</v>
      </c>
      <c r="Z281" s="50" t="s">
        <v>65</v>
      </c>
      <c r="AA281" s="50" t="s">
        <v>482</v>
      </c>
      <c r="AB281" s="50"/>
      <c r="AC281" s="50" t="s">
        <v>762</v>
      </c>
      <c r="AD281" s="50" t="s">
        <v>768</v>
      </c>
      <c r="AE281" s="41" t="s">
        <v>1249</v>
      </c>
      <c r="AF281" s="50" t="s">
        <v>769</v>
      </c>
      <c r="AG281" s="540">
        <v>5</v>
      </c>
      <c r="AH281" s="50" t="s">
        <v>142</v>
      </c>
      <c r="AI281" s="79">
        <v>91009</v>
      </c>
      <c r="AJ281" s="79">
        <v>1018</v>
      </c>
      <c r="AK281" s="79">
        <v>6664382</v>
      </c>
      <c r="AL281" s="79">
        <v>6664483</v>
      </c>
      <c r="AM281" s="80" t="s">
        <v>770</v>
      </c>
      <c r="AN281" s="50" t="s">
        <v>771</v>
      </c>
      <c r="AO281" s="555">
        <v>6</v>
      </c>
      <c r="AP281" s="50" t="s">
        <v>94</v>
      </c>
      <c r="AQ281" s="50" t="s">
        <v>72</v>
      </c>
      <c r="AR281" s="50"/>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6"/>
    </row>
    <row r="282" spans="1:89" s="85" customFormat="1" ht="38.25" hidden="1" outlineLevel="1">
      <c r="A282" s="41" t="s">
        <v>775</v>
      </c>
      <c r="B282" s="41" t="s">
        <v>776</v>
      </c>
      <c r="C282" s="41" t="s">
        <v>777</v>
      </c>
      <c r="D282" s="44" t="s">
        <v>637</v>
      </c>
      <c r="E282" s="41" t="s">
        <v>778</v>
      </c>
      <c r="F282" s="44" t="s">
        <v>77</v>
      </c>
      <c r="G282" s="44" t="s">
        <v>77</v>
      </c>
      <c r="H282" s="41" t="s">
        <v>55</v>
      </c>
      <c r="I282" s="61" t="s">
        <v>779</v>
      </c>
      <c r="J282" s="46">
        <v>40391</v>
      </c>
      <c r="K282" s="46">
        <v>41334</v>
      </c>
      <c r="L282" s="44" t="s">
        <v>149</v>
      </c>
      <c r="M282" s="47"/>
      <c r="N282" s="44" t="s">
        <v>79</v>
      </c>
      <c r="O282" s="44" t="s">
        <v>80</v>
      </c>
      <c r="P282" s="44" t="s">
        <v>81</v>
      </c>
      <c r="Q282" s="41" t="s">
        <v>767</v>
      </c>
      <c r="R282" s="65"/>
      <c r="S282" s="44" t="s">
        <v>65</v>
      </c>
      <c r="T282" s="41"/>
      <c r="U282" s="41" t="s">
        <v>61</v>
      </c>
      <c r="V282" s="44" t="s">
        <v>62</v>
      </c>
      <c r="W282" s="44" t="s">
        <v>105</v>
      </c>
      <c r="X282" s="44" t="s">
        <v>241</v>
      </c>
      <c r="Y282" s="44" t="s">
        <v>82</v>
      </c>
      <c r="Z282" s="44" t="s">
        <v>65</v>
      </c>
      <c r="AA282" s="44" t="s">
        <v>482</v>
      </c>
      <c r="AB282" s="41"/>
      <c r="AC282" s="44" t="s">
        <v>762</v>
      </c>
      <c r="AD282" s="41" t="s">
        <v>768</v>
      </c>
      <c r="AE282" s="41" t="s">
        <v>1249</v>
      </c>
      <c r="AF282" s="41" t="s">
        <v>769</v>
      </c>
      <c r="AG282" s="540">
        <v>5</v>
      </c>
      <c r="AH282" s="41" t="s">
        <v>142</v>
      </c>
      <c r="AI282" s="45">
        <v>91009</v>
      </c>
      <c r="AJ282" s="45">
        <v>1018</v>
      </c>
      <c r="AK282" s="45">
        <v>6664382</v>
      </c>
      <c r="AL282" s="45">
        <v>6664483</v>
      </c>
      <c r="AM282" s="26" t="s">
        <v>770</v>
      </c>
      <c r="AN282" s="41" t="s">
        <v>771</v>
      </c>
      <c r="AO282" s="540">
        <v>9</v>
      </c>
      <c r="AP282" s="44" t="s">
        <v>94</v>
      </c>
      <c r="AQ282" s="44" t="s">
        <v>72</v>
      </c>
      <c r="AR282" s="41"/>
      <c r="AS282" s="100"/>
      <c r="AT282" s="100"/>
      <c r="AU282" s="100"/>
      <c r="AV282" s="100"/>
      <c r="AW282" s="100"/>
      <c r="AX282" s="100"/>
      <c r="AY282" s="100"/>
      <c r="AZ282" s="100"/>
      <c r="BA282" s="100"/>
      <c r="BB282" s="100"/>
      <c r="BC282" s="100"/>
      <c r="BD282" s="100"/>
      <c r="BE282" s="100"/>
      <c r="BF282" s="100"/>
      <c r="BG282" s="100"/>
      <c r="BH282" s="100"/>
      <c r="BI282" s="100"/>
      <c r="BJ282" s="100"/>
      <c r="BK282" s="100"/>
      <c r="BL282" s="100"/>
      <c r="BM282" s="100"/>
      <c r="BN282" s="100"/>
      <c r="BO282" s="100"/>
      <c r="BP282" s="100"/>
      <c r="BQ282" s="100"/>
      <c r="BR282" s="100"/>
      <c r="BS282" s="100"/>
      <c r="BT282" s="100"/>
      <c r="BU282" s="100"/>
      <c r="BV282" s="100"/>
      <c r="BW282" s="100"/>
      <c r="BX282" s="100"/>
      <c r="BY282" s="100"/>
      <c r="BZ282" s="100"/>
      <c r="CA282" s="100"/>
      <c r="CB282" s="100"/>
      <c r="CC282" s="100"/>
      <c r="CD282" s="100"/>
      <c r="CE282" s="100"/>
      <c r="CF282" s="100"/>
      <c r="CG282" s="100"/>
      <c r="CH282" s="100"/>
      <c r="CI282" s="100"/>
      <c r="CJ282" s="100"/>
      <c r="CK282" s="94"/>
    </row>
    <row r="283" spans="1:89" s="84" customFormat="1" ht="14.25" collapsed="1">
      <c r="A283" s="636" t="s">
        <v>798</v>
      </c>
      <c r="B283" s="636"/>
      <c r="C283" s="636"/>
      <c r="D283" s="636"/>
      <c r="E283" s="636"/>
      <c r="F283" s="636"/>
      <c r="G283" s="636"/>
      <c r="H283" s="606" t="s">
        <v>1472</v>
      </c>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06"/>
      <c r="AL283" s="606"/>
      <c r="AM283" s="606"/>
      <c r="AN283" s="606"/>
      <c r="AO283" s="606"/>
      <c r="AP283" s="606"/>
      <c r="AQ283" s="606"/>
      <c r="AR283" s="606"/>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3"/>
    </row>
    <row r="284" spans="1:89" s="84" customFormat="1" ht="25.5" hidden="1" outlineLevel="1">
      <c r="A284" s="68" t="s">
        <v>799</v>
      </c>
      <c r="B284" s="58" t="s">
        <v>800</v>
      </c>
      <c r="C284" s="58" t="s">
        <v>801</v>
      </c>
      <c r="D284" s="44" t="s">
        <v>370</v>
      </c>
      <c r="E284" s="41" t="s">
        <v>802</v>
      </c>
      <c r="F284" s="44" t="s">
        <v>77</v>
      </c>
      <c r="G284" s="44" t="s">
        <v>65</v>
      </c>
      <c r="H284" s="69">
        <v>39661</v>
      </c>
      <c r="I284" s="69">
        <v>39661</v>
      </c>
      <c r="J284" s="69">
        <v>40813</v>
      </c>
      <c r="K284" s="63">
        <v>41334</v>
      </c>
      <c r="L284" s="44" t="s">
        <v>149</v>
      </c>
      <c r="M284" s="70"/>
      <c r="N284" s="44" t="s">
        <v>57</v>
      </c>
      <c r="O284" s="44" t="s">
        <v>80</v>
      </c>
      <c r="P284" s="44" t="s">
        <v>135</v>
      </c>
      <c r="Q284" s="68" t="s">
        <v>803</v>
      </c>
      <c r="R284" s="69"/>
      <c r="S284" s="44" t="s">
        <v>65</v>
      </c>
      <c r="T284" s="70"/>
      <c r="U284" s="41" t="s">
        <v>804</v>
      </c>
      <c r="V284" s="44" t="s">
        <v>62</v>
      </c>
      <c r="W284" s="44" t="s">
        <v>252</v>
      </c>
      <c r="X284" s="44" t="s">
        <v>83</v>
      </c>
      <c r="Y284" s="44" t="s">
        <v>82</v>
      </c>
      <c r="Z284" s="44" t="s">
        <v>512</v>
      </c>
      <c r="AA284" s="44" t="s">
        <v>345</v>
      </c>
      <c r="AB284" s="70"/>
      <c r="AC284" s="44" t="s">
        <v>798</v>
      </c>
      <c r="AD284" s="58" t="s">
        <v>805</v>
      </c>
      <c r="AE284" s="68"/>
      <c r="AF284" s="68"/>
      <c r="AG284" s="580"/>
      <c r="AH284" s="68"/>
      <c r="AI284" s="68"/>
      <c r="AJ284" s="68"/>
      <c r="AK284" s="66" t="s">
        <v>806</v>
      </c>
      <c r="AL284" s="68"/>
      <c r="AM284" s="35" t="s">
        <v>807</v>
      </c>
      <c r="AN284" s="68"/>
      <c r="AO284" s="556">
        <v>10</v>
      </c>
      <c r="AP284" s="44" t="s">
        <v>72</v>
      </c>
      <c r="AQ284" s="44" t="s">
        <v>72</v>
      </c>
      <c r="AR284" s="64" t="s">
        <v>808</v>
      </c>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3"/>
    </row>
    <row r="285" spans="1:89" s="84" customFormat="1" ht="25.5" hidden="1" outlineLevel="1">
      <c r="A285" s="68" t="s">
        <v>799</v>
      </c>
      <c r="B285" s="58" t="s">
        <v>809</v>
      </c>
      <c r="C285" s="58" t="s">
        <v>810</v>
      </c>
      <c r="D285" s="44" t="s">
        <v>370</v>
      </c>
      <c r="E285" s="41" t="s">
        <v>802</v>
      </c>
      <c r="F285" s="44" t="s">
        <v>77</v>
      </c>
      <c r="G285" s="44" t="s">
        <v>65</v>
      </c>
      <c r="H285" s="69">
        <v>39661</v>
      </c>
      <c r="I285" s="69">
        <v>39661</v>
      </c>
      <c r="J285" s="69">
        <v>40813</v>
      </c>
      <c r="K285" s="63">
        <v>41334</v>
      </c>
      <c r="L285" s="44" t="s">
        <v>149</v>
      </c>
      <c r="M285" s="70"/>
      <c r="N285" s="44" t="s">
        <v>57</v>
      </c>
      <c r="O285" s="44" t="s">
        <v>80</v>
      </c>
      <c r="P285" s="44" t="s">
        <v>135</v>
      </c>
      <c r="Q285" s="68" t="s">
        <v>803</v>
      </c>
      <c r="R285" s="69"/>
      <c r="S285" s="44" t="s">
        <v>65</v>
      </c>
      <c r="T285" s="70" t="s">
        <v>660</v>
      </c>
      <c r="U285" s="41" t="s">
        <v>804</v>
      </c>
      <c r="V285" s="44" t="s">
        <v>62</v>
      </c>
      <c r="W285" s="44" t="s">
        <v>252</v>
      </c>
      <c r="X285" s="44" t="s">
        <v>83</v>
      </c>
      <c r="Y285" s="44" t="s">
        <v>82</v>
      </c>
      <c r="Z285" s="44" t="s">
        <v>512</v>
      </c>
      <c r="AA285" s="44" t="s">
        <v>345</v>
      </c>
      <c r="AB285" s="70"/>
      <c r="AC285" s="44" t="s">
        <v>798</v>
      </c>
      <c r="AD285" s="58" t="s">
        <v>805</v>
      </c>
      <c r="AE285" s="68"/>
      <c r="AF285" s="68"/>
      <c r="AG285" s="580"/>
      <c r="AH285" s="68"/>
      <c r="AI285" s="68"/>
      <c r="AJ285" s="68"/>
      <c r="AK285" s="68" t="s">
        <v>806</v>
      </c>
      <c r="AL285" s="68"/>
      <c r="AM285" s="35" t="s">
        <v>807</v>
      </c>
      <c r="AN285" s="68"/>
      <c r="AO285" s="556">
        <v>10</v>
      </c>
      <c r="AP285" s="44" t="s">
        <v>72</v>
      </c>
      <c r="AQ285" s="44" t="s">
        <v>72</v>
      </c>
      <c r="AR285" s="70"/>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3"/>
    </row>
    <row r="286" spans="1:89" s="83" customFormat="1" ht="40.5" customHeight="1" hidden="1" outlineLevel="1">
      <c r="A286" s="68" t="s">
        <v>799</v>
      </c>
      <c r="B286" s="58" t="s">
        <v>811</v>
      </c>
      <c r="C286" s="58" t="s">
        <v>812</v>
      </c>
      <c r="D286" s="44" t="s">
        <v>370</v>
      </c>
      <c r="E286" s="41" t="s">
        <v>802</v>
      </c>
      <c r="F286" s="44" t="s">
        <v>65</v>
      </c>
      <c r="G286" s="44" t="s">
        <v>65</v>
      </c>
      <c r="H286" s="69">
        <v>39661</v>
      </c>
      <c r="I286" s="69">
        <v>39661</v>
      </c>
      <c r="J286" s="69">
        <v>40813</v>
      </c>
      <c r="K286" s="63">
        <v>41334</v>
      </c>
      <c r="L286" s="44" t="s">
        <v>149</v>
      </c>
      <c r="M286" s="70"/>
      <c r="N286" s="44" t="s">
        <v>57</v>
      </c>
      <c r="O286" s="44" t="s">
        <v>55</v>
      </c>
      <c r="P286" s="44" t="s">
        <v>135</v>
      </c>
      <c r="Q286" s="68" t="s">
        <v>803</v>
      </c>
      <c r="R286" s="69"/>
      <c r="S286" s="44" t="s">
        <v>65</v>
      </c>
      <c r="T286" s="70"/>
      <c r="U286" s="41" t="s">
        <v>804</v>
      </c>
      <c r="V286" s="44" t="s">
        <v>736</v>
      </c>
      <c r="W286" s="44"/>
      <c r="X286" s="44" t="s">
        <v>83</v>
      </c>
      <c r="Y286" s="44" t="s">
        <v>82</v>
      </c>
      <c r="Z286" s="44" t="s">
        <v>512</v>
      </c>
      <c r="AA286" s="44"/>
      <c r="AB286" s="70"/>
      <c r="AC286" s="44" t="s">
        <v>798</v>
      </c>
      <c r="AD286" s="58" t="s">
        <v>805</v>
      </c>
      <c r="AE286" s="68"/>
      <c r="AF286" s="68"/>
      <c r="AG286" s="580"/>
      <c r="AH286" s="68"/>
      <c r="AI286" s="68"/>
      <c r="AJ286" s="68"/>
      <c r="AK286" s="68" t="s">
        <v>806</v>
      </c>
      <c r="AL286" s="68"/>
      <c r="AM286" s="35" t="s">
        <v>807</v>
      </c>
      <c r="AN286" s="68"/>
      <c r="AO286" s="556">
        <v>10</v>
      </c>
      <c r="AP286" s="44" t="s">
        <v>72</v>
      </c>
      <c r="AQ286" s="44" t="s">
        <v>72</v>
      </c>
      <c r="AR286" s="70"/>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2"/>
    </row>
    <row r="287" spans="1:89" s="84" customFormat="1" ht="25.5" hidden="1" outlineLevel="1">
      <c r="A287" s="68" t="s">
        <v>799</v>
      </c>
      <c r="B287" s="58" t="s">
        <v>813</v>
      </c>
      <c r="C287" s="58" t="s">
        <v>814</v>
      </c>
      <c r="D287" s="44" t="s">
        <v>370</v>
      </c>
      <c r="E287" s="41" t="s">
        <v>802</v>
      </c>
      <c r="F287" s="44" t="s">
        <v>77</v>
      </c>
      <c r="G287" s="44" t="s">
        <v>65</v>
      </c>
      <c r="H287" s="69">
        <v>39661</v>
      </c>
      <c r="I287" s="69">
        <v>39661</v>
      </c>
      <c r="J287" s="69">
        <v>40813</v>
      </c>
      <c r="K287" s="63">
        <v>41334</v>
      </c>
      <c r="L287" s="44" t="s">
        <v>149</v>
      </c>
      <c r="M287" s="70"/>
      <c r="N287" s="44" t="s">
        <v>57</v>
      </c>
      <c r="O287" s="44" t="s">
        <v>80</v>
      </c>
      <c r="P287" s="44" t="s">
        <v>135</v>
      </c>
      <c r="Q287" s="68" t="s">
        <v>803</v>
      </c>
      <c r="R287" s="69"/>
      <c r="S287" s="44" t="s">
        <v>65</v>
      </c>
      <c r="T287" s="70"/>
      <c r="U287" s="41" t="s">
        <v>804</v>
      </c>
      <c r="V287" s="44" t="s">
        <v>62</v>
      </c>
      <c r="W287" s="44" t="s">
        <v>63</v>
      </c>
      <c r="X287" s="44" t="s">
        <v>83</v>
      </c>
      <c r="Y287" s="44" t="s">
        <v>82</v>
      </c>
      <c r="Z287" s="44" t="s">
        <v>512</v>
      </c>
      <c r="AA287" s="44" t="s">
        <v>345</v>
      </c>
      <c r="AB287" s="70"/>
      <c r="AC287" s="44" t="s">
        <v>798</v>
      </c>
      <c r="AD287" s="58" t="s">
        <v>805</v>
      </c>
      <c r="AE287" s="68"/>
      <c r="AF287" s="68"/>
      <c r="AG287" s="580"/>
      <c r="AH287" s="68"/>
      <c r="AI287" s="68"/>
      <c r="AJ287" s="68"/>
      <c r="AK287" s="68" t="s">
        <v>806</v>
      </c>
      <c r="AL287" s="68"/>
      <c r="AM287" s="35" t="s">
        <v>807</v>
      </c>
      <c r="AN287" s="68"/>
      <c r="AO287" s="556">
        <v>10</v>
      </c>
      <c r="AP287" s="44" t="s">
        <v>72</v>
      </c>
      <c r="AQ287" s="44" t="s">
        <v>72</v>
      </c>
      <c r="AR287" s="64" t="s">
        <v>808</v>
      </c>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3"/>
    </row>
    <row r="288" spans="1:89" s="84" customFormat="1" ht="14.25" collapsed="1">
      <c r="A288" s="606" t="s">
        <v>815</v>
      </c>
      <c r="B288" s="606"/>
      <c r="C288" s="606"/>
      <c r="D288" s="606"/>
      <c r="E288" s="606"/>
      <c r="F288" s="606"/>
      <c r="G288" s="606"/>
      <c r="H288" s="608" t="s">
        <v>1260</v>
      </c>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08"/>
      <c r="AL288" s="608"/>
      <c r="AM288" s="608"/>
      <c r="AN288" s="608"/>
      <c r="AO288" s="608"/>
      <c r="AP288" s="608"/>
      <c r="AQ288" s="608"/>
      <c r="AR288" s="608"/>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3"/>
    </row>
    <row r="289" spans="1:89" s="344" customFormat="1" ht="38.25" hidden="1" outlineLevel="1">
      <c r="A289" s="370" t="s">
        <v>816</v>
      </c>
      <c r="B289" s="370" t="s">
        <v>1746</v>
      </c>
      <c r="C289" s="370" t="s">
        <v>1760</v>
      </c>
      <c r="D289" s="372" t="s">
        <v>817</v>
      </c>
      <c r="E289" s="6" t="s">
        <v>818</v>
      </c>
      <c r="F289" s="372" t="s">
        <v>77</v>
      </c>
      <c r="G289" s="372" t="s">
        <v>77</v>
      </c>
      <c r="H289" s="370" t="s">
        <v>55</v>
      </c>
      <c r="I289" s="190">
        <v>38930</v>
      </c>
      <c r="J289" s="24">
        <v>41897</v>
      </c>
      <c r="K289" s="24">
        <v>41897</v>
      </c>
      <c r="L289" s="372" t="s">
        <v>78</v>
      </c>
      <c r="M289" s="376"/>
      <c r="N289" s="372" t="s">
        <v>79</v>
      </c>
      <c r="O289" s="372" t="s">
        <v>80</v>
      </c>
      <c r="P289" s="372" t="s">
        <v>81</v>
      </c>
      <c r="Q289" s="370" t="s">
        <v>82</v>
      </c>
      <c r="R289" s="196" t="s">
        <v>1761</v>
      </c>
      <c r="S289" s="372" t="s">
        <v>65</v>
      </c>
      <c r="T289" s="376"/>
      <c r="U289" s="370" t="s">
        <v>61</v>
      </c>
      <c r="V289" s="372" t="s">
        <v>62</v>
      </c>
      <c r="W289" s="372" t="s">
        <v>105</v>
      </c>
      <c r="X289" s="225" t="s">
        <v>125</v>
      </c>
      <c r="Y289" s="372" t="s">
        <v>82</v>
      </c>
      <c r="Z289" s="372" t="s">
        <v>65</v>
      </c>
      <c r="AA289" s="372" t="s">
        <v>85</v>
      </c>
      <c r="AB289" s="376"/>
      <c r="AC289" s="372" t="s">
        <v>819</v>
      </c>
      <c r="AD289" s="370" t="s">
        <v>820</v>
      </c>
      <c r="AE289" s="370" t="s">
        <v>821</v>
      </c>
      <c r="AF289" s="370" t="s">
        <v>822</v>
      </c>
      <c r="AG289" s="548">
        <v>3</v>
      </c>
      <c r="AH289" s="370" t="s">
        <v>823</v>
      </c>
      <c r="AI289" s="383">
        <v>60371</v>
      </c>
      <c r="AJ289" s="383">
        <v>1021</v>
      </c>
      <c r="AK289" s="370" t="s">
        <v>824</v>
      </c>
      <c r="AL289" s="370" t="s">
        <v>825</v>
      </c>
      <c r="AM289" s="370" t="s">
        <v>826</v>
      </c>
      <c r="AN289" s="370" t="s">
        <v>827</v>
      </c>
      <c r="AO289" s="548">
        <v>12</v>
      </c>
      <c r="AP289" s="372" t="s">
        <v>72</v>
      </c>
      <c r="AQ289" s="372" t="s">
        <v>72</v>
      </c>
      <c r="AR289" s="376" t="s">
        <v>1747</v>
      </c>
      <c r="AS289" s="342"/>
      <c r="AT289" s="342"/>
      <c r="AU289" s="342"/>
      <c r="AV289" s="342"/>
      <c r="AW289" s="342"/>
      <c r="AX289" s="342"/>
      <c r="AY289" s="342"/>
      <c r="AZ289" s="342"/>
      <c r="BA289" s="342"/>
      <c r="BB289" s="342"/>
      <c r="BC289" s="342"/>
      <c r="BD289" s="342"/>
      <c r="BE289" s="342"/>
      <c r="BF289" s="342"/>
      <c r="BG289" s="342"/>
      <c r="BH289" s="342"/>
      <c r="BI289" s="342"/>
      <c r="BJ289" s="342"/>
      <c r="BK289" s="342"/>
      <c r="BL289" s="342"/>
      <c r="BM289" s="342"/>
      <c r="BN289" s="342"/>
      <c r="BO289" s="342"/>
      <c r="BP289" s="342"/>
      <c r="BQ289" s="342"/>
      <c r="BR289" s="342"/>
      <c r="BS289" s="342"/>
      <c r="BT289" s="342"/>
      <c r="BU289" s="342"/>
      <c r="BV289" s="342"/>
      <c r="BW289" s="342"/>
      <c r="BX289" s="342"/>
      <c r="BY289" s="342"/>
      <c r="BZ289" s="342"/>
      <c r="CA289" s="342"/>
      <c r="CB289" s="342"/>
      <c r="CC289" s="342"/>
      <c r="CD289" s="342"/>
      <c r="CE289" s="342"/>
      <c r="CF289" s="342"/>
      <c r="CG289" s="342"/>
      <c r="CH289" s="342"/>
      <c r="CI289" s="342"/>
      <c r="CJ289" s="342"/>
      <c r="CK289" s="343"/>
    </row>
    <row r="290" spans="1:89" s="84" customFormat="1" ht="38.25" hidden="1" outlineLevel="1">
      <c r="A290" s="8" t="s">
        <v>1758</v>
      </c>
      <c r="B290" s="8" t="s">
        <v>1751</v>
      </c>
      <c r="C290" s="8" t="s">
        <v>1759</v>
      </c>
      <c r="D290" s="13" t="s">
        <v>817</v>
      </c>
      <c r="E290" s="8" t="s">
        <v>828</v>
      </c>
      <c r="F290" s="13" t="s">
        <v>77</v>
      </c>
      <c r="G290" s="13" t="s">
        <v>77</v>
      </c>
      <c r="H290" s="8" t="s">
        <v>55</v>
      </c>
      <c r="I290" s="12">
        <v>38930</v>
      </c>
      <c r="J290" s="24">
        <v>41897</v>
      </c>
      <c r="K290" s="24">
        <v>41897</v>
      </c>
      <c r="L290" s="13" t="s">
        <v>78</v>
      </c>
      <c r="M290" s="7"/>
      <c r="N290" s="13" t="s">
        <v>79</v>
      </c>
      <c r="O290" s="13" t="s">
        <v>80</v>
      </c>
      <c r="P290" s="13" t="s">
        <v>81</v>
      </c>
      <c r="Q290" s="8" t="s">
        <v>82</v>
      </c>
      <c r="R290" s="17" t="s">
        <v>1761</v>
      </c>
      <c r="S290" s="13" t="s">
        <v>65</v>
      </c>
      <c r="T290" s="7"/>
      <c r="U290" s="8" t="s">
        <v>61</v>
      </c>
      <c r="V290" s="13" t="s">
        <v>62</v>
      </c>
      <c r="W290" s="13" t="s">
        <v>252</v>
      </c>
      <c r="X290" s="13"/>
      <c r="Y290" s="13" t="s">
        <v>82</v>
      </c>
      <c r="Z290" s="13" t="s">
        <v>65</v>
      </c>
      <c r="AA290" s="13" t="s">
        <v>85</v>
      </c>
      <c r="AB290" s="7"/>
      <c r="AC290" s="372" t="s">
        <v>819</v>
      </c>
      <c r="AD290" s="8" t="s">
        <v>820</v>
      </c>
      <c r="AE290" s="8" t="s">
        <v>821</v>
      </c>
      <c r="AF290" s="8" t="s">
        <v>822</v>
      </c>
      <c r="AG290" s="548">
        <v>3</v>
      </c>
      <c r="AH290" s="8" t="s">
        <v>823</v>
      </c>
      <c r="AI290" s="2">
        <v>60371</v>
      </c>
      <c r="AJ290" s="2">
        <v>1021</v>
      </c>
      <c r="AK290" s="8" t="s">
        <v>824</v>
      </c>
      <c r="AL290" s="8" t="s">
        <v>825</v>
      </c>
      <c r="AM290" s="8" t="s">
        <v>826</v>
      </c>
      <c r="AN290" s="8" t="s">
        <v>827</v>
      </c>
      <c r="AO290" s="548">
        <v>12</v>
      </c>
      <c r="AP290" s="13" t="s">
        <v>72</v>
      </c>
      <c r="AQ290" s="13" t="s">
        <v>72</v>
      </c>
      <c r="AR290" s="8" t="s">
        <v>1748</v>
      </c>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3"/>
    </row>
    <row r="291" spans="1:89" s="84" customFormat="1" ht="38.25" hidden="1" outlineLevel="1">
      <c r="A291" s="41" t="s">
        <v>829</v>
      </c>
      <c r="B291" s="41" t="s">
        <v>830</v>
      </c>
      <c r="C291" s="41" t="s">
        <v>831</v>
      </c>
      <c r="D291" s="44" t="s">
        <v>817</v>
      </c>
      <c r="E291" s="41" t="s">
        <v>832</v>
      </c>
      <c r="F291" s="44" t="s">
        <v>77</v>
      </c>
      <c r="G291" s="44" t="s">
        <v>77</v>
      </c>
      <c r="H291" s="29" t="s">
        <v>55</v>
      </c>
      <c r="I291" s="46">
        <v>40026</v>
      </c>
      <c r="J291" s="46">
        <v>40026</v>
      </c>
      <c r="K291" s="63">
        <v>41334</v>
      </c>
      <c r="L291" s="44" t="s">
        <v>112</v>
      </c>
      <c r="M291" s="72"/>
      <c r="N291" s="44" t="s">
        <v>79</v>
      </c>
      <c r="O291" s="44" t="s">
        <v>80</v>
      </c>
      <c r="P291" s="44" t="s">
        <v>81</v>
      </c>
      <c r="Q291" s="29" t="s">
        <v>82</v>
      </c>
      <c r="R291" s="53"/>
      <c r="S291" s="44" t="s">
        <v>65</v>
      </c>
      <c r="T291" s="64"/>
      <c r="U291" s="41" t="s">
        <v>61</v>
      </c>
      <c r="V291" s="44" t="s">
        <v>62</v>
      </c>
      <c r="W291" s="44" t="s">
        <v>105</v>
      </c>
      <c r="X291" s="44" t="s">
        <v>125</v>
      </c>
      <c r="Y291" s="44" t="s">
        <v>82</v>
      </c>
      <c r="Z291" s="44" t="s">
        <v>65</v>
      </c>
      <c r="AA291" s="44" t="s">
        <v>85</v>
      </c>
      <c r="AB291" s="64"/>
      <c r="AC291" s="44" t="s">
        <v>819</v>
      </c>
      <c r="AD291" s="29" t="s">
        <v>820</v>
      </c>
      <c r="AE291" s="29" t="s">
        <v>821</v>
      </c>
      <c r="AF291" s="29" t="s">
        <v>822</v>
      </c>
      <c r="AG291" s="541">
        <v>3</v>
      </c>
      <c r="AH291" s="29" t="s">
        <v>823</v>
      </c>
      <c r="AI291" s="48">
        <v>60371</v>
      </c>
      <c r="AJ291" s="48">
        <v>1021</v>
      </c>
      <c r="AK291" s="29" t="s">
        <v>824</v>
      </c>
      <c r="AL291" s="29" t="s">
        <v>825</v>
      </c>
      <c r="AM291" s="29" t="s">
        <v>826</v>
      </c>
      <c r="AN291" s="29" t="s">
        <v>827</v>
      </c>
      <c r="AO291" s="540">
        <v>8</v>
      </c>
      <c r="AP291" s="44" t="s">
        <v>72</v>
      </c>
      <c r="AQ291" s="44" t="s">
        <v>72</v>
      </c>
      <c r="AR291" s="64"/>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3"/>
    </row>
    <row r="292" spans="1:89" s="84" customFormat="1" ht="38.25" hidden="1" outlineLevel="1">
      <c r="A292" s="41" t="s">
        <v>833</v>
      </c>
      <c r="B292" s="41" t="s">
        <v>834</v>
      </c>
      <c r="C292" s="41" t="s">
        <v>835</v>
      </c>
      <c r="D292" s="44" t="s">
        <v>817</v>
      </c>
      <c r="E292" s="41" t="s">
        <v>833</v>
      </c>
      <c r="F292" s="44" t="s">
        <v>77</v>
      </c>
      <c r="G292" s="44" t="s">
        <v>77</v>
      </c>
      <c r="H292" s="29" t="s">
        <v>55</v>
      </c>
      <c r="I292" s="46">
        <v>40026</v>
      </c>
      <c r="J292" s="46">
        <v>40026</v>
      </c>
      <c r="K292" s="63">
        <v>41334</v>
      </c>
      <c r="L292" s="44" t="s">
        <v>78</v>
      </c>
      <c r="M292" s="72"/>
      <c r="N292" s="44" t="s">
        <v>79</v>
      </c>
      <c r="O292" s="44" t="s">
        <v>80</v>
      </c>
      <c r="P292" s="44" t="s">
        <v>81</v>
      </c>
      <c r="Q292" s="29" t="s">
        <v>82</v>
      </c>
      <c r="R292" s="53"/>
      <c r="S292" s="44" t="s">
        <v>65</v>
      </c>
      <c r="T292" s="64"/>
      <c r="U292" s="41" t="s">
        <v>61</v>
      </c>
      <c r="V292" s="44" t="s">
        <v>62</v>
      </c>
      <c r="W292" s="44" t="s">
        <v>63</v>
      </c>
      <c r="X292" s="44" t="s">
        <v>125</v>
      </c>
      <c r="Y292" s="44" t="s">
        <v>82</v>
      </c>
      <c r="Z292" s="44" t="s">
        <v>65</v>
      </c>
      <c r="AA292" s="44" t="s">
        <v>85</v>
      </c>
      <c r="AB292" s="64"/>
      <c r="AC292" s="44" t="s">
        <v>819</v>
      </c>
      <c r="AD292" s="29" t="s">
        <v>820</v>
      </c>
      <c r="AE292" s="29" t="s">
        <v>821</v>
      </c>
      <c r="AF292" s="29" t="s">
        <v>822</v>
      </c>
      <c r="AG292" s="541">
        <v>3</v>
      </c>
      <c r="AH292" s="29" t="s">
        <v>823</v>
      </c>
      <c r="AI292" s="48">
        <v>60371</v>
      </c>
      <c r="AJ292" s="48">
        <v>1021</v>
      </c>
      <c r="AK292" s="29" t="s">
        <v>824</v>
      </c>
      <c r="AL292" s="29" t="s">
        <v>825</v>
      </c>
      <c r="AM292" s="29" t="s">
        <v>826</v>
      </c>
      <c r="AN292" s="29" t="s">
        <v>827</v>
      </c>
      <c r="AO292" s="540">
        <v>8</v>
      </c>
      <c r="AP292" s="44" t="s">
        <v>72</v>
      </c>
      <c r="AQ292" s="44" t="s">
        <v>72</v>
      </c>
      <c r="AR292" s="64"/>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3"/>
    </row>
    <row r="293" spans="1:89" s="84" customFormat="1" ht="38.25" hidden="1" outlineLevel="1">
      <c r="A293" s="41" t="s">
        <v>836</v>
      </c>
      <c r="B293" s="41" t="s">
        <v>837</v>
      </c>
      <c r="C293" s="41" t="s">
        <v>838</v>
      </c>
      <c r="D293" s="44" t="s">
        <v>817</v>
      </c>
      <c r="E293" s="41" t="s">
        <v>836</v>
      </c>
      <c r="F293" s="44" t="s">
        <v>77</v>
      </c>
      <c r="G293" s="44" t="s">
        <v>77</v>
      </c>
      <c r="H293" s="29" t="s">
        <v>55</v>
      </c>
      <c r="I293" s="46">
        <v>40026</v>
      </c>
      <c r="J293" s="46">
        <v>40026</v>
      </c>
      <c r="K293" s="63">
        <v>41334</v>
      </c>
      <c r="L293" s="44" t="s">
        <v>78</v>
      </c>
      <c r="M293" s="72"/>
      <c r="N293" s="44" t="s">
        <v>79</v>
      </c>
      <c r="O293" s="44" t="s">
        <v>80</v>
      </c>
      <c r="P293" s="44" t="s">
        <v>81</v>
      </c>
      <c r="Q293" s="29" t="s">
        <v>82</v>
      </c>
      <c r="R293" s="53"/>
      <c r="S293" s="44" t="s">
        <v>65</v>
      </c>
      <c r="T293" s="64"/>
      <c r="U293" s="41" t="s">
        <v>61</v>
      </c>
      <c r="V293" s="44" t="s">
        <v>62</v>
      </c>
      <c r="W293" s="44" t="s">
        <v>63</v>
      </c>
      <c r="X293" s="44" t="s">
        <v>125</v>
      </c>
      <c r="Y293" s="44" t="s">
        <v>82</v>
      </c>
      <c r="Z293" s="44" t="s">
        <v>65</v>
      </c>
      <c r="AA293" s="44" t="s">
        <v>85</v>
      </c>
      <c r="AB293" s="64"/>
      <c r="AC293" s="44" t="s">
        <v>819</v>
      </c>
      <c r="AD293" s="29" t="s">
        <v>820</v>
      </c>
      <c r="AE293" s="29" t="s">
        <v>821</v>
      </c>
      <c r="AF293" s="29" t="s">
        <v>822</v>
      </c>
      <c r="AG293" s="541">
        <v>3</v>
      </c>
      <c r="AH293" s="29" t="s">
        <v>823</v>
      </c>
      <c r="AI293" s="48">
        <v>60371</v>
      </c>
      <c r="AJ293" s="48">
        <v>1021</v>
      </c>
      <c r="AK293" s="29" t="s">
        <v>824</v>
      </c>
      <c r="AL293" s="29" t="s">
        <v>825</v>
      </c>
      <c r="AM293" s="29" t="s">
        <v>826</v>
      </c>
      <c r="AN293" s="29" t="s">
        <v>827</v>
      </c>
      <c r="AO293" s="540">
        <v>8</v>
      </c>
      <c r="AP293" s="44" t="s">
        <v>72</v>
      </c>
      <c r="AQ293" s="44" t="s">
        <v>72</v>
      </c>
      <c r="AR293" s="64"/>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3"/>
    </row>
    <row r="294" spans="1:89" s="84" customFormat="1" ht="38.25" hidden="1" outlineLevel="1">
      <c r="A294" s="6" t="s">
        <v>1756</v>
      </c>
      <c r="B294" s="15" t="s">
        <v>1752</v>
      </c>
      <c r="C294" s="6" t="s">
        <v>1757</v>
      </c>
      <c r="D294" s="13" t="s">
        <v>817</v>
      </c>
      <c r="E294" s="6" t="s">
        <v>839</v>
      </c>
      <c r="F294" s="13" t="s">
        <v>77</v>
      </c>
      <c r="G294" s="13" t="s">
        <v>77</v>
      </c>
      <c r="H294" s="8" t="s">
        <v>55</v>
      </c>
      <c r="I294" s="34">
        <v>40026</v>
      </c>
      <c r="J294" s="24">
        <v>41897</v>
      </c>
      <c r="K294" s="24">
        <v>41897</v>
      </c>
      <c r="L294" s="13" t="s">
        <v>78</v>
      </c>
      <c r="M294" s="7"/>
      <c r="N294" s="13" t="s">
        <v>79</v>
      </c>
      <c r="O294" s="13" t="s">
        <v>80</v>
      </c>
      <c r="P294" s="13" t="s">
        <v>81</v>
      </c>
      <c r="Q294" s="8" t="s">
        <v>82</v>
      </c>
      <c r="R294" s="17"/>
      <c r="S294" s="13" t="s">
        <v>65</v>
      </c>
      <c r="T294" s="25"/>
      <c r="U294" s="6" t="s">
        <v>61</v>
      </c>
      <c r="V294" s="13" t="s">
        <v>62</v>
      </c>
      <c r="W294" s="13" t="s">
        <v>63</v>
      </c>
      <c r="X294" s="13" t="s">
        <v>125</v>
      </c>
      <c r="Y294" s="13" t="s">
        <v>82</v>
      </c>
      <c r="Z294" s="13" t="s">
        <v>65</v>
      </c>
      <c r="AA294" s="13" t="s">
        <v>85</v>
      </c>
      <c r="AB294" s="25"/>
      <c r="AC294" s="372" t="s">
        <v>819</v>
      </c>
      <c r="AD294" s="8" t="s">
        <v>820</v>
      </c>
      <c r="AE294" s="8" t="s">
        <v>821</v>
      </c>
      <c r="AF294" s="8" t="s">
        <v>822</v>
      </c>
      <c r="AG294" s="548">
        <v>3</v>
      </c>
      <c r="AH294" s="8" t="s">
        <v>823</v>
      </c>
      <c r="AI294" s="2">
        <v>60371</v>
      </c>
      <c r="AJ294" s="2">
        <v>1021</v>
      </c>
      <c r="AK294" s="8" t="s">
        <v>824</v>
      </c>
      <c r="AL294" s="8" t="s">
        <v>825</v>
      </c>
      <c r="AM294" s="8" t="s">
        <v>826</v>
      </c>
      <c r="AN294" s="8" t="s">
        <v>827</v>
      </c>
      <c r="AO294" s="542">
        <v>12</v>
      </c>
      <c r="AP294" s="13" t="s">
        <v>72</v>
      </c>
      <c r="AQ294" s="13" t="s">
        <v>72</v>
      </c>
      <c r="AR294" s="6" t="s">
        <v>1749</v>
      </c>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3"/>
    </row>
    <row r="295" spans="1:89" s="84" customFormat="1" ht="38.25" hidden="1" outlineLevel="1">
      <c r="A295" s="41" t="s">
        <v>840</v>
      </c>
      <c r="B295" s="41" t="s">
        <v>841</v>
      </c>
      <c r="C295" s="41" t="s">
        <v>842</v>
      </c>
      <c r="D295" s="44" t="s">
        <v>817</v>
      </c>
      <c r="E295" s="41" t="s">
        <v>840</v>
      </c>
      <c r="F295" s="44" t="s">
        <v>77</v>
      </c>
      <c r="G295" s="44" t="s">
        <v>77</v>
      </c>
      <c r="H295" s="29" t="s">
        <v>55</v>
      </c>
      <c r="I295" s="59">
        <v>38930</v>
      </c>
      <c r="J295" s="46">
        <v>38443</v>
      </c>
      <c r="K295" s="63">
        <v>41334</v>
      </c>
      <c r="L295" s="44" t="s">
        <v>78</v>
      </c>
      <c r="M295" s="72"/>
      <c r="N295" s="44" t="s">
        <v>79</v>
      </c>
      <c r="O295" s="44" t="s">
        <v>80</v>
      </c>
      <c r="P295" s="44" t="s">
        <v>81</v>
      </c>
      <c r="Q295" s="29" t="s">
        <v>82</v>
      </c>
      <c r="R295" s="53"/>
      <c r="S295" s="44" t="s">
        <v>65</v>
      </c>
      <c r="T295" s="64"/>
      <c r="U295" s="41" t="s">
        <v>61</v>
      </c>
      <c r="V295" s="44" t="s">
        <v>62</v>
      </c>
      <c r="W295" s="44" t="s">
        <v>252</v>
      </c>
      <c r="X295" s="44" t="s">
        <v>357</v>
      </c>
      <c r="Y295" s="44" t="s">
        <v>82</v>
      </c>
      <c r="Z295" s="44" t="s">
        <v>65</v>
      </c>
      <c r="AA295" s="44" t="s">
        <v>85</v>
      </c>
      <c r="AB295" s="64"/>
      <c r="AC295" s="44" t="s">
        <v>819</v>
      </c>
      <c r="AD295" s="29" t="s">
        <v>820</v>
      </c>
      <c r="AE295" s="29" t="s">
        <v>821</v>
      </c>
      <c r="AF295" s="29" t="s">
        <v>822</v>
      </c>
      <c r="AG295" s="541">
        <v>3</v>
      </c>
      <c r="AH295" s="29" t="s">
        <v>823</v>
      </c>
      <c r="AI295" s="48">
        <v>60371</v>
      </c>
      <c r="AJ295" s="48">
        <v>1021</v>
      </c>
      <c r="AK295" s="29" t="s">
        <v>824</v>
      </c>
      <c r="AL295" s="29" t="s">
        <v>825</v>
      </c>
      <c r="AM295" s="29" t="s">
        <v>826</v>
      </c>
      <c r="AN295" s="29" t="s">
        <v>827</v>
      </c>
      <c r="AO295" s="540">
        <v>5</v>
      </c>
      <c r="AP295" s="44" t="s">
        <v>72</v>
      </c>
      <c r="AQ295" s="44" t="s">
        <v>72</v>
      </c>
      <c r="AR295" s="64"/>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3"/>
    </row>
    <row r="296" spans="1:89" s="83" customFormat="1" ht="34.5" customHeight="1" hidden="1" outlineLevel="1">
      <c r="A296" s="41" t="s">
        <v>843</v>
      </c>
      <c r="B296" s="41" t="s">
        <v>844</v>
      </c>
      <c r="C296" s="41" t="s">
        <v>845</v>
      </c>
      <c r="D296" s="44" t="s">
        <v>817</v>
      </c>
      <c r="E296" s="41" t="s">
        <v>843</v>
      </c>
      <c r="F296" s="44" t="s">
        <v>77</v>
      </c>
      <c r="G296" s="44" t="s">
        <v>77</v>
      </c>
      <c r="H296" s="29" t="s">
        <v>55</v>
      </c>
      <c r="I296" s="46">
        <v>40817</v>
      </c>
      <c r="J296" s="46">
        <v>40817</v>
      </c>
      <c r="K296" s="63">
        <v>41334</v>
      </c>
      <c r="L296" s="44" t="s">
        <v>78</v>
      </c>
      <c r="M296" s="71"/>
      <c r="N296" s="44" t="s">
        <v>79</v>
      </c>
      <c r="O296" s="44" t="s">
        <v>80</v>
      </c>
      <c r="P296" s="44" t="s">
        <v>81</v>
      </c>
      <c r="Q296" s="29" t="s">
        <v>82</v>
      </c>
      <c r="R296" s="53"/>
      <c r="S296" s="44" t="s">
        <v>65</v>
      </c>
      <c r="T296" s="64"/>
      <c r="U296" s="41" t="s">
        <v>61</v>
      </c>
      <c r="V296" s="44" t="s">
        <v>62</v>
      </c>
      <c r="W296" s="44" t="s">
        <v>63</v>
      </c>
      <c r="X296" s="44" t="s">
        <v>125</v>
      </c>
      <c r="Y296" s="44" t="s">
        <v>82</v>
      </c>
      <c r="Z296" s="44" t="s">
        <v>65</v>
      </c>
      <c r="AA296" s="44" t="s">
        <v>85</v>
      </c>
      <c r="AB296" s="64"/>
      <c r="AC296" s="44" t="s">
        <v>819</v>
      </c>
      <c r="AD296" s="29" t="s">
        <v>820</v>
      </c>
      <c r="AE296" s="29" t="s">
        <v>821</v>
      </c>
      <c r="AF296" s="29" t="s">
        <v>822</v>
      </c>
      <c r="AG296" s="541">
        <v>3</v>
      </c>
      <c r="AH296" s="29" t="s">
        <v>823</v>
      </c>
      <c r="AI296" s="48">
        <v>60371</v>
      </c>
      <c r="AJ296" s="48">
        <v>1021</v>
      </c>
      <c r="AK296" s="29" t="s">
        <v>824</v>
      </c>
      <c r="AL296" s="29" t="s">
        <v>825</v>
      </c>
      <c r="AM296" s="29" t="s">
        <v>826</v>
      </c>
      <c r="AN296" s="29" t="s">
        <v>827</v>
      </c>
      <c r="AO296" s="540">
        <v>10</v>
      </c>
      <c r="AP296" s="44" t="s">
        <v>72</v>
      </c>
      <c r="AQ296" s="44" t="s">
        <v>72</v>
      </c>
      <c r="AR296" s="64"/>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2"/>
    </row>
    <row r="297" spans="1:89" s="84" customFormat="1" ht="38.25" hidden="1" outlineLevel="1">
      <c r="A297" s="6" t="s">
        <v>1754</v>
      </c>
      <c r="B297" s="6" t="s">
        <v>1753</v>
      </c>
      <c r="C297" s="6" t="s">
        <v>1755</v>
      </c>
      <c r="D297" s="13" t="s">
        <v>817</v>
      </c>
      <c r="E297" s="6" t="s">
        <v>846</v>
      </c>
      <c r="F297" s="13" t="s">
        <v>77</v>
      </c>
      <c r="G297" s="13" t="s">
        <v>77</v>
      </c>
      <c r="H297" s="8" t="s">
        <v>55</v>
      </c>
      <c r="I297" s="20">
        <v>39722</v>
      </c>
      <c r="J297" s="24">
        <v>41897</v>
      </c>
      <c r="K297" s="24">
        <v>41897</v>
      </c>
      <c r="L297" s="13" t="s">
        <v>78</v>
      </c>
      <c r="M297" s="21"/>
      <c r="N297" s="13" t="s">
        <v>79</v>
      </c>
      <c r="O297" s="13" t="s">
        <v>80</v>
      </c>
      <c r="P297" s="13" t="s">
        <v>81</v>
      </c>
      <c r="Q297" s="8" t="s">
        <v>82</v>
      </c>
      <c r="R297" s="17"/>
      <c r="S297" s="13" t="s">
        <v>65</v>
      </c>
      <c r="T297" s="25"/>
      <c r="U297" s="6" t="s">
        <v>61</v>
      </c>
      <c r="V297" s="13" t="s">
        <v>62</v>
      </c>
      <c r="W297" s="13" t="s">
        <v>63</v>
      </c>
      <c r="X297" s="13"/>
      <c r="Y297" s="13" t="s">
        <v>82</v>
      </c>
      <c r="Z297" s="13" t="s">
        <v>65</v>
      </c>
      <c r="AA297" s="13" t="s">
        <v>85</v>
      </c>
      <c r="AB297" s="25"/>
      <c r="AC297" s="372" t="s">
        <v>819</v>
      </c>
      <c r="AD297" s="8" t="s">
        <v>820</v>
      </c>
      <c r="AE297" s="8" t="s">
        <v>821</v>
      </c>
      <c r="AF297" s="8" t="s">
        <v>822</v>
      </c>
      <c r="AG297" s="548">
        <v>3</v>
      </c>
      <c r="AH297" s="8" t="s">
        <v>823</v>
      </c>
      <c r="AI297" s="2">
        <v>60371</v>
      </c>
      <c r="AJ297" s="2">
        <v>1021</v>
      </c>
      <c r="AK297" s="8" t="s">
        <v>824</v>
      </c>
      <c r="AL297" s="8" t="s">
        <v>825</v>
      </c>
      <c r="AM297" s="8" t="s">
        <v>826</v>
      </c>
      <c r="AN297" s="8" t="s">
        <v>827</v>
      </c>
      <c r="AO297" s="542">
        <v>12</v>
      </c>
      <c r="AP297" s="13" t="s">
        <v>72</v>
      </c>
      <c r="AQ297" s="13" t="s">
        <v>72</v>
      </c>
      <c r="AR297" s="6" t="s">
        <v>1750</v>
      </c>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3"/>
    </row>
    <row r="298" spans="1:87" s="89" customFormat="1" ht="14.25" collapsed="1">
      <c r="A298" s="646" t="s">
        <v>1425</v>
      </c>
      <c r="B298" s="647"/>
      <c r="C298" s="647"/>
      <c r="D298" s="647"/>
      <c r="E298" s="647"/>
      <c r="F298" s="647"/>
      <c r="G298" s="648"/>
      <c r="H298" s="649" t="s">
        <v>1260</v>
      </c>
      <c r="I298" s="650"/>
      <c r="J298" s="650"/>
      <c r="K298" s="650"/>
      <c r="L298" s="650"/>
      <c r="M298" s="650"/>
      <c r="N298" s="650"/>
      <c r="O298" s="650"/>
      <c r="P298" s="650"/>
      <c r="Q298" s="650"/>
      <c r="R298" s="650"/>
      <c r="S298" s="650"/>
      <c r="T298" s="650"/>
      <c r="U298" s="650"/>
      <c r="V298" s="650"/>
      <c r="W298" s="650"/>
      <c r="X298" s="650"/>
      <c r="Y298" s="650"/>
      <c r="Z298" s="650"/>
      <c r="AA298" s="650"/>
      <c r="AB298" s="650"/>
      <c r="AC298" s="650"/>
      <c r="AD298" s="650"/>
      <c r="AE298" s="650"/>
      <c r="AF298" s="650"/>
      <c r="AG298" s="650"/>
      <c r="AH298" s="650"/>
      <c r="AI298" s="650"/>
      <c r="AJ298" s="650"/>
      <c r="AK298" s="650"/>
      <c r="AL298" s="650"/>
      <c r="AM298" s="650"/>
      <c r="AN298" s="650"/>
      <c r="AO298" s="650"/>
      <c r="AP298" s="650"/>
      <c r="AQ298" s="650"/>
      <c r="AR298" s="651"/>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row>
    <row r="299" spans="1:87" s="325" customFormat="1" ht="76.5" hidden="1" outlineLevel="1">
      <c r="A299" s="323" t="s">
        <v>1597</v>
      </c>
      <c r="B299" s="324" t="s">
        <v>1426</v>
      </c>
      <c r="C299" s="295" t="s">
        <v>1427</v>
      </c>
      <c r="D299" s="225" t="s">
        <v>817</v>
      </c>
      <c r="E299" s="295" t="s">
        <v>1428</v>
      </c>
      <c r="F299" s="225" t="s">
        <v>77</v>
      </c>
      <c r="G299" s="225" t="s">
        <v>77</v>
      </c>
      <c r="H299" s="296">
        <v>39624</v>
      </c>
      <c r="I299" s="296"/>
      <c r="J299" s="296">
        <v>41791</v>
      </c>
      <c r="K299" s="296">
        <v>41830</v>
      </c>
      <c r="L299" s="225" t="s">
        <v>112</v>
      </c>
      <c r="M299" s="295"/>
      <c r="N299" s="225" t="s">
        <v>79</v>
      </c>
      <c r="O299" s="225" t="s">
        <v>80</v>
      </c>
      <c r="P299" s="225" t="s">
        <v>81</v>
      </c>
      <c r="Q299" s="295" t="s">
        <v>1429</v>
      </c>
      <c r="R299" s="296"/>
      <c r="S299" s="225" t="s">
        <v>1021</v>
      </c>
      <c r="T299" s="295"/>
      <c r="U299" s="295" t="s">
        <v>1430</v>
      </c>
      <c r="V299" s="225" t="s">
        <v>62</v>
      </c>
      <c r="W299" s="225" t="s">
        <v>252</v>
      </c>
      <c r="X299" s="225" t="s">
        <v>241</v>
      </c>
      <c r="Y299" s="225" t="s">
        <v>82</v>
      </c>
      <c r="Z299" s="225" t="s">
        <v>65</v>
      </c>
      <c r="AA299" s="225" t="s">
        <v>345</v>
      </c>
      <c r="AB299" s="295"/>
      <c r="AC299" s="225" t="s">
        <v>1431</v>
      </c>
      <c r="AD299" s="295" t="s">
        <v>1432</v>
      </c>
      <c r="AE299" s="295" t="s">
        <v>1433</v>
      </c>
      <c r="AF299" s="295" t="s">
        <v>1434</v>
      </c>
      <c r="AG299" s="295">
        <v>132</v>
      </c>
      <c r="AH299" s="295" t="s">
        <v>89</v>
      </c>
      <c r="AI299" s="295">
        <v>67021</v>
      </c>
      <c r="AJ299" s="295" t="s">
        <v>82</v>
      </c>
      <c r="AK299" s="295" t="s">
        <v>1435</v>
      </c>
      <c r="AL299" s="295" t="s">
        <v>1435</v>
      </c>
      <c r="AM299" s="298" t="s">
        <v>1436</v>
      </c>
      <c r="AN299" s="298" t="s">
        <v>1437</v>
      </c>
      <c r="AO299" s="295">
        <v>12</v>
      </c>
      <c r="AP299" s="225" t="s">
        <v>94</v>
      </c>
      <c r="AQ299" s="225" t="s">
        <v>94</v>
      </c>
      <c r="AR299" s="295"/>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row>
    <row r="300" spans="1:89" s="84" customFormat="1" ht="14.25" collapsed="1">
      <c r="A300" s="606" t="s">
        <v>847</v>
      </c>
      <c r="B300" s="606"/>
      <c r="C300" s="606"/>
      <c r="D300" s="606"/>
      <c r="E300" s="606"/>
      <c r="F300" s="606"/>
      <c r="G300" s="606"/>
      <c r="H300" s="607" t="s">
        <v>1260</v>
      </c>
      <c r="I300" s="607"/>
      <c r="J300" s="607"/>
      <c r="K300" s="607"/>
      <c r="L300" s="607"/>
      <c r="M300" s="607"/>
      <c r="N300" s="607"/>
      <c r="O300" s="607"/>
      <c r="P300" s="607"/>
      <c r="Q300" s="607"/>
      <c r="R300" s="607"/>
      <c r="S300" s="607"/>
      <c r="T300" s="607"/>
      <c r="U300" s="607"/>
      <c r="V300" s="607"/>
      <c r="W300" s="607"/>
      <c r="X300" s="607"/>
      <c r="Y300" s="607"/>
      <c r="Z300" s="607"/>
      <c r="AA300" s="607"/>
      <c r="AB300" s="607"/>
      <c r="AC300" s="607"/>
      <c r="AD300" s="607"/>
      <c r="AE300" s="607"/>
      <c r="AF300" s="607"/>
      <c r="AG300" s="607"/>
      <c r="AH300" s="607"/>
      <c r="AI300" s="607"/>
      <c r="AJ300" s="607"/>
      <c r="AK300" s="607"/>
      <c r="AL300" s="607"/>
      <c r="AM300" s="607"/>
      <c r="AN300" s="607"/>
      <c r="AO300" s="607"/>
      <c r="AP300" s="607"/>
      <c r="AQ300" s="607"/>
      <c r="AR300" s="607"/>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3"/>
    </row>
    <row r="301" spans="1:89" s="265" customFormat="1" ht="42" customHeight="1" hidden="1" outlineLevel="1">
      <c r="A301" s="370" t="s">
        <v>848</v>
      </c>
      <c r="B301" s="370" t="s">
        <v>849</v>
      </c>
      <c r="C301" s="370" t="s">
        <v>850</v>
      </c>
      <c r="D301" s="372" t="s">
        <v>473</v>
      </c>
      <c r="E301" s="370" t="s">
        <v>848</v>
      </c>
      <c r="F301" s="372" t="s">
        <v>77</v>
      </c>
      <c r="G301" s="372" t="s">
        <v>77</v>
      </c>
      <c r="H301" s="383">
        <v>1995</v>
      </c>
      <c r="I301" s="190">
        <v>38446</v>
      </c>
      <c r="J301" s="191">
        <v>41640</v>
      </c>
      <c r="K301" s="196" t="s">
        <v>2182</v>
      </c>
      <c r="L301" s="372" t="s">
        <v>112</v>
      </c>
      <c r="M301" s="376"/>
      <c r="N301" s="372" t="s">
        <v>851</v>
      </c>
      <c r="O301" s="372" t="s">
        <v>852</v>
      </c>
      <c r="P301" s="372" t="s">
        <v>81</v>
      </c>
      <c r="Q301" s="370" t="s">
        <v>853</v>
      </c>
      <c r="R301" s="196"/>
      <c r="S301" s="372" t="s">
        <v>854</v>
      </c>
      <c r="T301" s="376"/>
      <c r="U301" s="370" t="s">
        <v>61</v>
      </c>
      <c r="V301" s="372" t="s">
        <v>62</v>
      </c>
      <c r="W301" s="372" t="s">
        <v>63</v>
      </c>
      <c r="X301" s="372" t="s">
        <v>855</v>
      </c>
      <c r="Y301" s="473" t="s">
        <v>1490</v>
      </c>
      <c r="Z301" s="372" t="s">
        <v>512</v>
      </c>
      <c r="AA301" s="372" t="s">
        <v>856</v>
      </c>
      <c r="AB301" s="376"/>
      <c r="AC301" s="372" t="s">
        <v>847</v>
      </c>
      <c r="AD301" s="370" t="s">
        <v>857</v>
      </c>
      <c r="AE301" s="370" t="s">
        <v>858</v>
      </c>
      <c r="AF301" s="376"/>
      <c r="AG301" s="581"/>
      <c r="AH301" s="376"/>
      <c r="AI301" s="376"/>
      <c r="AJ301" s="383">
        <v>2673</v>
      </c>
      <c r="AK301" s="370" t="s">
        <v>859</v>
      </c>
      <c r="AL301" s="370" t="s">
        <v>860</v>
      </c>
      <c r="AM301" s="376"/>
      <c r="AN301" s="376"/>
      <c r="AO301" s="548">
        <v>12</v>
      </c>
      <c r="AP301" s="372" t="s">
        <v>94</v>
      </c>
      <c r="AQ301" s="372" t="s">
        <v>94</v>
      </c>
      <c r="AR301" s="376"/>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2"/>
    </row>
    <row r="302" spans="1:89" s="233" customFormat="1" ht="49.5" customHeight="1" hidden="1" outlineLevel="1">
      <c r="A302" s="370" t="s">
        <v>861</v>
      </c>
      <c r="B302" s="370" t="s">
        <v>862</v>
      </c>
      <c r="C302" s="370" t="s">
        <v>863</v>
      </c>
      <c r="D302" s="372" t="s">
        <v>473</v>
      </c>
      <c r="E302" s="370" t="s">
        <v>864</v>
      </c>
      <c r="F302" s="372" t="s">
        <v>77</v>
      </c>
      <c r="G302" s="372" t="s">
        <v>77</v>
      </c>
      <c r="H302" s="11"/>
      <c r="I302" s="190">
        <v>38446</v>
      </c>
      <c r="J302" s="191">
        <v>41640</v>
      </c>
      <c r="K302" s="196" t="s">
        <v>2182</v>
      </c>
      <c r="L302" s="372" t="s">
        <v>112</v>
      </c>
      <c r="M302" s="376"/>
      <c r="N302" s="372" t="s">
        <v>851</v>
      </c>
      <c r="O302" s="372" t="s">
        <v>852</v>
      </c>
      <c r="P302" s="372" t="s">
        <v>81</v>
      </c>
      <c r="Q302" s="370" t="s">
        <v>853</v>
      </c>
      <c r="R302" s="196"/>
      <c r="S302" s="372" t="s">
        <v>854</v>
      </c>
      <c r="T302" s="376"/>
      <c r="U302" s="370" t="s">
        <v>61</v>
      </c>
      <c r="V302" s="372" t="s">
        <v>62</v>
      </c>
      <c r="W302" s="372" t="s">
        <v>63</v>
      </c>
      <c r="X302" s="372" t="s">
        <v>855</v>
      </c>
      <c r="Y302" s="473" t="s">
        <v>1491</v>
      </c>
      <c r="Z302" s="372" t="s">
        <v>512</v>
      </c>
      <c r="AA302" s="372" t="s">
        <v>856</v>
      </c>
      <c r="AB302" s="376"/>
      <c r="AC302" s="372" t="s">
        <v>847</v>
      </c>
      <c r="AD302" s="370" t="s">
        <v>857</v>
      </c>
      <c r="AE302" s="370" t="s">
        <v>858</v>
      </c>
      <c r="AF302" s="376"/>
      <c r="AG302" s="581"/>
      <c r="AH302" s="376"/>
      <c r="AI302" s="376"/>
      <c r="AJ302" s="383">
        <v>2673</v>
      </c>
      <c r="AK302" s="370" t="s">
        <v>859</v>
      </c>
      <c r="AL302" s="370" t="s">
        <v>860</v>
      </c>
      <c r="AM302" s="376"/>
      <c r="AN302" s="376"/>
      <c r="AO302" s="548">
        <v>12</v>
      </c>
      <c r="AP302" s="372" t="s">
        <v>94</v>
      </c>
      <c r="AQ302" s="372" t="s">
        <v>94</v>
      </c>
      <c r="AR302" s="376"/>
      <c r="AS302" s="237"/>
      <c r="AT302" s="237"/>
      <c r="AU302" s="237"/>
      <c r="AV302" s="237"/>
      <c r="AW302" s="237"/>
      <c r="AX302" s="237"/>
      <c r="AY302" s="237"/>
      <c r="AZ302" s="237"/>
      <c r="BA302" s="237"/>
      <c r="BB302" s="237"/>
      <c r="BC302" s="237"/>
      <c r="BD302" s="237"/>
      <c r="BE302" s="237"/>
      <c r="BF302" s="237"/>
      <c r="BG302" s="237"/>
      <c r="BH302" s="237"/>
      <c r="BI302" s="237"/>
      <c r="BJ302" s="237"/>
      <c r="BK302" s="237"/>
      <c r="BL302" s="237"/>
      <c r="BM302" s="237"/>
      <c r="BN302" s="237"/>
      <c r="BO302" s="237"/>
      <c r="BP302" s="237"/>
      <c r="BQ302" s="237"/>
      <c r="BR302" s="237"/>
      <c r="BS302" s="237"/>
      <c r="BT302" s="237"/>
      <c r="BU302" s="237"/>
      <c r="BV302" s="237"/>
      <c r="BW302" s="237"/>
      <c r="BX302" s="237"/>
      <c r="BY302" s="237"/>
      <c r="BZ302" s="237"/>
      <c r="CA302" s="237"/>
      <c r="CB302" s="237"/>
      <c r="CC302" s="237"/>
      <c r="CD302" s="237"/>
      <c r="CE302" s="237"/>
      <c r="CF302" s="237"/>
      <c r="CG302" s="237"/>
      <c r="CH302" s="237"/>
      <c r="CI302" s="237"/>
      <c r="CJ302" s="237"/>
      <c r="CK302" s="236"/>
    </row>
    <row r="303" spans="1:89" s="85" customFormat="1" ht="14.25" collapsed="1">
      <c r="A303" s="636" t="s">
        <v>865</v>
      </c>
      <c r="B303" s="636"/>
      <c r="C303" s="636"/>
      <c r="D303" s="636"/>
      <c r="E303" s="636"/>
      <c r="F303" s="636"/>
      <c r="G303" s="636"/>
      <c r="H303" s="607" t="s">
        <v>1260</v>
      </c>
      <c r="I303" s="636"/>
      <c r="J303" s="636"/>
      <c r="K303" s="636"/>
      <c r="L303" s="636"/>
      <c r="M303" s="636"/>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6"/>
      <c r="AL303" s="636"/>
      <c r="AM303" s="636"/>
      <c r="AN303" s="636"/>
      <c r="AO303" s="636"/>
      <c r="AP303" s="636"/>
      <c r="AQ303" s="636"/>
      <c r="AR303" s="636"/>
      <c r="AS303" s="100"/>
      <c r="AT303" s="100"/>
      <c r="AU303" s="100"/>
      <c r="AV303" s="100"/>
      <c r="AW303" s="100"/>
      <c r="AX303" s="100"/>
      <c r="AY303" s="100"/>
      <c r="AZ303" s="100"/>
      <c r="BA303" s="100"/>
      <c r="BB303" s="100"/>
      <c r="BC303" s="100"/>
      <c r="BD303" s="100"/>
      <c r="BE303" s="100"/>
      <c r="BF303" s="100"/>
      <c r="BG303" s="100"/>
      <c r="BH303" s="100"/>
      <c r="BI303" s="100"/>
      <c r="BJ303" s="100"/>
      <c r="BK303" s="100"/>
      <c r="BL303" s="100"/>
      <c r="BM303" s="100"/>
      <c r="BN303" s="100"/>
      <c r="BO303" s="100"/>
      <c r="BP303" s="100"/>
      <c r="BQ303" s="100"/>
      <c r="BR303" s="100"/>
      <c r="BS303" s="100"/>
      <c r="BT303" s="100"/>
      <c r="BU303" s="100"/>
      <c r="BV303" s="100"/>
      <c r="BW303" s="100"/>
      <c r="BX303" s="100"/>
      <c r="BY303" s="100"/>
      <c r="BZ303" s="100"/>
      <c r="CA303" s="100"/>
      <c r="CB303" s="100"/>
      <c r="CC303" s="100"/>
      <c r="CD303" s="100"/>
      <c r="CE303" s="100"/>
      <c r="CF303" s="100"/>
      <c r="CG303" s="100"/>
      <c r="CH303" s="100"/>
      <c r="CI303" s="100"/>
      <c r="CJ303" s="100"/>
      <c r="CK303" s="94"/>
    </row>
    <row r="304" spans="1:89" s="233" customFormat="1" ht="39" customHeight="1" hidden="1" outlineLevel="1">
      <c r="A304" s="187" t="s">
        <v>866</v>
      </c>
      <c r="B304" s="187" t="s">
        <v>867</v>
      </c>
      <c r="C304" s="187" t="s">
        <v>868</v>
      </c>
      <c r="D304" s="188" t="s">
        <v>370</v>
      </c>
      <c r="E304" s="187" t="s">
        <v>869</v>
      </c>
      <c r="F304" s="188" t="s">
        <v>304</v>
      </c>
      <c r="G304" s="188" t="s">
        <v>65</v>
      </c>
      <c r="H304" s="189">
        <v>2008</v>
      </c>
      <c r="I304" s="296">
        <v>41833</v>
      </c>
      <c r="J304" s="190">
        <v>41802</v>
      </c>
      <c r="K304" s="168">
        <v>41821</v>
      </c>
      <c r="L304" s="225" t="s">
        <v>306</v>
      </c>
      <c r="M304" s="224"/>
      <c r="N304" s="225" t="s">
        <v>79</v>
      </c>
      <c r="O304" s="225" t="s">
        <v>80</v>
      </c>
      <c r="P304" s="225" t="s">
        <v>135</v>
      </c>
      <c r="Q304" s="224" t="s">
        <v>870</v>
      </c>
      <c r="R304" s="227"/>
      <c r="S304" s="225" t="s">
        <v>1214</v>
      </c>
      <c r="T304" s="224"/>
      <c r="U304" s="224" t="s">
        <v>61</v>
      </c>
      <c r="V304" s="225" t="s">
        <v>62</v>
      </c>
      <c r="W304" s="225" t="s">
        <v>252</v>
      </c>
      <c r="X304" s="225" t="s">
        <v>125</v>
      </c>
      <c r="Y304" s="225"/>
      <c r="Z304" s="225" t="s">
        <v>512</v>
      </c>
      <c r="AA304" s="225" t="s">
        <v>345</v>
      </c>
      <c r="AB304" s="224"/>
      <c r="AC304" s="225" t="s">
        <v>871</v>
      </c>
      <c r="AD304" s="187" t="s">
        <v>872</v>
      </c>
      <c r="AE304" s="187" t="s">
        <v>873</v>
      </c>
      <c r="AF304" s="187"/>
      <c r="AG304" s="548"/>
      <c r="AH304" s="187" t="s">
        <v>874</v>
      </c>
      <c r="AI304" s="189">
        <v>78101</v>
      </c>
      <c r="AJ304" s="189">
        <v>801</v>
      </c>
      <c r="AK304" s="187" t="s">
        <v>875</v>
      </c>
      <c r="AL304" s="187" t="s">
        <v>876</v>
      </c>
      <c r="AM304" s="317" t="s">
        <v>1470</v>
      </c>
      <c r="AN304" s="319" t="s">
        <v>1471</v>
      </c>
      <c r="AO304" s="295">
        <v>12</v>
      </c>
      <c r="AP304" s="225" t="s">
        <v>72</v>
      </c>
      <c r="AQ304" s="225" t="s">
        <v>72</v>
      </c>
      <c r="AR304" s="187" t="s">
        <v>877</v>
      </c>
      <c r="AS304" s="237"/>
      <c r="AT304" s="237"/>
      <c r="AU304" s="237"/>
      <c r="AV304" s="237"/>
      <c r="AW304" s="237"/>
      <c r="AX304" s="237"/>
      <c r="AY304" s="237"/>
      <c r="AZ304" s="237"/>
      <c r="BA304" s="237"/>
      <c r="BB304" s="237"/>
      <c r="BC304" s="237"/>
      <c r="BD304" s="237"/>
      <c r="BE304" s="237"/>
      <c r="BF304" s="237"/>
      <c r="BG304" s="237"/>
      <c r="BH304" s="237"/>
      <c r="BI304" s="237"/>
      <c r="BJ304" s="237"/>
      <c r="BK304" s="237"/>
      <c r="BL304" s="237"/>
      <c r="BM304" s="237"/>
      <c r="BN304" s="237"/>
      <c r="BO304" s="237"/>
      <c r="BP304" s="237"/>
      <c r="BQ304" s="237"/>
      <c r="BR304" s="237"/>
      <c r="BS304" s="237"/>
      <c r="BT304" s="237"/>
      <c r="BU304" s="237"/>
      <c r="BV304" s="237"/>
      <c r="BW304" s="237"/>
      <c r="BX304" s="237"/>
      <c r="BY304" s="237"/>
      <c r="BZ304" s="237"/>
      <c r="CA304" s="237"/>
      <c r="CB304" s="237"/>
      <c r="CC304" s="237"/>
      <c r="CD304" s="237"/>
      <c r="CE304" s="237"/>
      <c r="CF304" s="237"/>
      <c r="CG304" s="237"/>
      <c r="CH304" s="237"/>
      <c r="CI304" s="237"/>
      <c r="CJ304" s="237"/>
      <c r="CK304" s="236"/>
    </row>
    <row r="305" spans="1:89" s="233" customFormat="1" ht="50.25" customHeight="1" hidden="1" outlineLevel="1">
      <c r="A305" s="187" t="s">
        <v>878</v>
      </c>
      <c r="B305" s="187" t="s">
        <v>879</v>
      </c>
      <c r="C305" s="187" t="s">
        <v>880</v>
      </c>
      <c r="D305" s="188" t="s">
        <v>370</v>
      </c>
      <c r="E305" s="187" t="s">
        <v>869</v>
      </c>
      <c r="F305" s="188" t="s">
        <v>304</v>
      </c>
      <c r="G305" s="188" t="s">
        <v>65</v>
      </c>
      <c r="H305" s="189">
        <v>2008</v>
      </c>
      <c r="I305" s="296">
        <v>41833</v>
      </c>
      <c r="J305" s="190">
        <v>41802</v>
      </c>
      <c r="K305" s="168">
        <v>41821</v>
      </c>
      <c r="L305" s="225" t="s">
        <v>306</v>
      </c>
      <c r="M305" s="224"/>
      <c r="N305" s="225" t="s">
        <v>79</v>
      </c>
      <c r="O305" s="225" t="s">
        <v>80</v>
      </c>
      <c r="P305" s="225" t="s">
        <v>135</v>
      </c>
      <c r="Q305" s="224" t="s">
        <v>870</v>
      </c>
      <c r="R305" s="227"/>
      <c r="S305" s="225" t="s">
        <v>1214</v>
      </c>
      <c r="T305" s="224"/>
      <c r="U305" s="224" t="s">
        <v>61</v>
      </c>
      <c r="V305" s="225" t="s">
        <v>62</v>
      </c>
      <c r="W305" s="225" t="s">
        <v>252</v>
      </c>
      <c r="X305" s="225" t="s">
        <v>125</v>
      </c>
      <c r="Y305" s="225"/>
      <c r="Z305" s="225" t="s">
        <v>512</v>
      </c>
      <c r="AA305" s="225" t="s">
        <v>345</v>
      </c>
      <c r="AB305" s="224"/>
      <c r="AC305" s="225" t="s">
        <v>871</v>
      </c>
      <c r="AD305" s="187" t="s">
        <v>872</v>
      </c>
      <c r="AE305" s="187" t="s">
        <v>873</v>
      </c>
      <c r="AF305" s="187"/>
      <c r="AG305" s="548"/>
      <c r="AH305" s="187" t="s">
        <v>874</v>
      </c>
      <c r="AI305" s="189">
        <v>78101</v>
      </c>
      <c r="AJ305" s="189">
        <v>801</v>
      </c>
      <c r="AK305" s="187" t="s">
        <v>875</v>
      </c>
      <c r="AL305" s="187" t="s">
        <v>876</v>
      </c>
      <c r="AM305" s="317" t="s">
        <v>1470</v>
      </c>
      <c r="AN305" s="319" t="s">
        <v>1471</v>
      </c>
      <c r="AO305" s="295">
        <v>12</v>
      </c>
      <c r="AP305" s="225" t="s">
        <v>72</v>
      </c>
      <c r="AQ305" s="225" t="s">
        <v>72</v>
      </c>
      <c r="AR305" s="187" t="s">
        <v>877</v>
      </c>
      <c r="AS305" s="237"/>
      <c r="AT305" s="237"/>
      <c r="AU305" s="237"/>
      <c r="AV305" s="237"/>
      <c r="AW305" s="237"/>
      <c r="AX305" s="237"/>
      <c r="AY305" s="237"/>
      <c r="AZ305" s="237"/>
      <c r="BA305" s="237"/>
      <c r="BB305" s="237"/>
      <c r="BC305" s="237"/>
      <c r="BD305" s="237"/>
      <c r="BE305" s="237"/>
      <c r="BF305" s="237"/>
      <c r="BG305" s="237"/>
      <c r="BH305" s="237"/>
      <c r="BI305" s="237"/>
      <c r="BJ305" s="237"/>
      <c r="BK305" s="237"/>
      <c r="BL305" s="237"/>
      <c r="BM305" s="237"/>
      <c r="BN305" s="237"/>
      <c r="BO305" s="237"/>
      <c r="BP305" s="237"/>
      <c r="BQ305" s="237"/>
      <c r="BR305" s="237"/>
      <c r="BS305" s="237"/>
      <c r="BT305" s="237"/>
      <c r="BU305" s="237"/>
      <c r="BV305" s="237"/>
      <c r="BW305" s="237"/>
      <c r="BX305" s="237"/>
      <c r="BY305" s="237"/>
      <c r="BZ305" s="237"/>
      <c r="CA305" s="237"/>
      <c r="CB305" s="237"/>
      <c r="CC305" s="237"/>
      <c r="CD305" s="237"/>
      <c r="CE305" s="237"/>
      <c r="CF305" s="237"/>
      <c r="CG305" s="237"/>
      <c r="CH305" s="237"/>
      <c r="CI305" s="237"/>
      <c r="CJ305" s="237"/>
      <c r="CK305" s="236"/>
    </row>
    <row r="306" spans="1:89" s="233" customFormat="1" ht="39" customHeight="1" hidden="1" outlineLevel="1">
      <c r="A306" s="187" t="s">
        <v>881</v>
      </c>
      <c r="B306" s="187" t="s">
        <v>882</v>
      </c>
      <c r="C306" s="187" t="s">
        <v>883</v>
      </c>
      <c r="D306" s="188" t="s">
        <v>370</v>
      </c>
      <c r="E306" s="187" t="s">
        <v>869</v>
      </c>
      <c r="F306" s="188" t="s">
        <v>304</v>
      </c>
      <c r="G306" s="188" t="s">
        <v>65</v>
      </c>
      <c r="H306" s="189">
        <v>2008</v>
      </c>
      <c r="I306" s="296">
        <v>41833</v>
      </c>
      <c r="J306" s="190">
        <v>40787</v>
      </c>
      <c r="K306" s="168">
        <v>41821</v>
      </c>
      <c r="L306" s="225" t="s">
        <v>306</v>
      </c>
      <c r="M306" s="224"/>
      <c r="N306" s="225" t="s">
        <v>79</v>
      </c>
      <c r="O306" s="225" t="s">
        <v>80</v>
      </c>
      <c r="P306" s="225" t="s">
        <v>135</v>
      </c>
      <c r="Q306" s="224" t="s">
        <v>870</v>
      </c>
      <c r="R306" s="227"/>
      <c r="S306" s="225" t="s">
        <v>1214</v>
      </c>
      <c r="T306" s="224"/>
      <c r="U306" s="224" t="s">
        <v>61</v>
      </c>
      <c r="V306" s="225" t="s">
        <v>62</v>
      </c>
      <c r="W306" s="225" t="s">
        <v>252</v>
      </c>
      <c r="X306" s="225" t="s">
        <v>125</v>
      </c>
      <c r="Y306" s="225"/>
      <c r="Z306" s="225" t="s">
        <v>512</v>
      </c>
      <c r="AA306" s="225" t="s">
        <v>345</v>
      </c>
      <c r="AB306" s="224"/>
      <c r="AC306" s="225" t="s">
        <v>871</v>
      </c>
      <c r="AD306" s="187" t="s">
        <v>872</v>
      </c>
      <c r="AE306" s="187" t="s">
        <v>873</v>
      </c>
      <c r="AF306" s="187"/>
      <c r="AG306" s="548"/>
      <c r="AH306" s="187" t="s">
        <v>874</v>
      </c>
      <c r="AI306" s="189">
        <v>78101</v>
      </c>
      <c r="AJ306" s="189">
        <v>801</v>
      </c>
      <c r="AK306" s="187" t="s">
        <v>875</v>
      </c>
      <c r="AL306" s="187" t="s">
        <v>876</v>
      </c>
      <c r="AM306" s="317" t="s">
        <v>1470</v>
      </c>
      <c r="AN306" s="319" t="s">
        <v>1471</v>
      </c>
      <c r="AO306" s="295">
        <v>12</v>
      </c>
      <c r="AP306" s="225" t="s">
        <v>72</v>
      </c>
      <c r="AQ306" s="225" t="s">
        <v>72</v>
      </c>
      <c r="AR306" s="187" t="s">
        <v>877</v>
      </c>
      <c r="AS306" s="237"/>
      <c r="AT306" s="237"/>
      <c r="AU306" s="237"/>
      <c r="AV306" s="237"/>
      <c r="AW306" s="237"/>
      <c r="AX306" s="237"/>
      <c r="AY306" s="237"/>
      <c r="AZ306" s="237"/>
      <c r="BA306" s="237"/>
      <c r="BB306" s="237"/>
      <c r="BC306" s="237"/>
      <c r="BD306" s="237"/>
      <c r="BE306" s="237"/>
      <c r="BF306" s="237"/>
      <c r="BG306" s="237"/>
      <c r="BH306" s="237"/>
      <c r="BI306" s="237"/>
      <c r="BJ306" s="237"/>
      <c r="BK306" s="237"/>
      <c r="BL306" s="237"/>
      <c r="BM306" s="237"/>
      <c r="BN306" s="237"/>
      <c r="BO306" s="237"/>
      <c r="BP306" s="237"/>
      <c r="BQ306" s="237"/>
      <c r="BR306" s="237"/>
      <c r="BS306" s="237"/>
      <c r="BT306" s="237"/>
      <c r="BU306" s="237"/>
      <c r="BV306" s="237"/>
      <c r="BW306" s="237"/>
      <c r="BX306" s="237"/>
      <c r="BY306" s="237"/>
      <c r="BZ306" s="237"/>
      <c r="CA306" s="237"/>
      <c r="CB306" s="237"/>
      <c r="CC306" s="237"/>
      <c r="CD306" s="237"/>
      <c r="CE306" s="237"/>
      <c r="CF306" s="237"/>
      <c r="CG306" s="237"/>
      <c r="CH306" s="237"/>
      <c r="CI306" s="237"/>
      <c r="CJ306" s="237"/>
      <c r="CK306" s="236"/>
    </row>
    <row r="307" spans="1:89" s="233" customFormat="1" ht="42.75" customHeight="1" hidden="1" outlineLevel="1">
      <c r="A307" s="187" t="s">
        <v>884</v>
      </c>
      <c r="B307" s="187" t="s">
        <v>885</v>
      </c>
      <c r="C307" s="187" t="s">
        <v>886</v>
      </c>
      <c r="D307" s="188" t="s">
        <v>370</v>
      </c>
      <c r="E307" s="187" t="s">
        <v>869</v>
      </c>
      <c r="F307" s="188" t="s">
        <v>304</v>
      </c>
      <c r="G307" s="188" t="s">
        <v>65</v>
      </c>
      <c r="H307" s="189">
        <v>2008</v>
      </c>
      <c r="I307" s="296">
        <v>41833</v>
      </c>
      <c r="J307" s="190">
        <v>41830</v>
      </c>
      <c r="K307" s="168">
        <v>41821</v>
      </c>
      <c r="L307" s="225" t="s">
        <v>306</v>
      </c>
      <c r="M307" s="321"/>
      <c r="N307" s="225" t="s">
        <v>79</v>
      </c>
      <c r="O307" s="225" t="s">
        <v>80</v>
      </c>
      <c r="P307" s="225" t="s">
        <v>135</v>
      </c>
      <c r="Q307" s="224" t="s">
        <v>870</v>
      </c>
      <c r="R307" s="321"/>
      <c r="S307" s="225" t="s">
        <v>1214</v>
      </c>
      <c r="T307" s="321"/>
      <c r="U307" s="224" t="s">
        <v>61</v>
      </c>
      <c r="V307" s="225" t="s">
        <v>62</v>
      </c>
      <c r="W307" s="225" t="s">
        <v>252</v>
      </c>
      <c r="X307" s="225" t="s">
        <v>125</v>
      </c>
      <c r="Y307" s="225"/>
      <c r="Z307" s="225" t="s">
        <v>512</v>
      </c>
      <c r="AA307" s="225" t="s">
        <v>345</v>
      </c>
      <c r="AB307" s="321"/>
      <c r="AC307" s="225" t="s">
        <v>871</v>
      </c>
      <c r="AD307" s="187" t="s">
        <v>872</v>
      </c>
      <c r="AE307" s="187" t="s">
        <v>873</v>
      </c>
      <c r="AF307" s="187"/>
      <c r="AG307" s="548"/>
      <c r="AH307" s="187" t="s">
        <v>874</v>
      </c>
      <c r="AI307" s="189">
        <v>78101</v>
      </c>
      <c r="AJ307" s="189">
        <v>801</v>
      </c>
      <c r="AK307" s="187" t="s">
        <v>875</v>
      </c>
      <c r="AL307" s="187" t="s">
        <v>876</v>
      </c>
      <c r="AM307" s="317" t="s">
        <v>1470</v>
      </c>
      <c r="AN307" s="319" t="s">
        <v>1471</v>
      </c>
      <c r="AO307" s="295">
        <v>12</v>
      </c>
      <c r="AP307" s="225" t="s">
        <v>72</v>
      </c>
      <c r="AQ307" s="225" t="s">
        <v>72</v>
      </c>
      <c r="AR307" s="187" t="s">
        <v>877</v>
      </c>
      <c r="AS307" s="237"/>
      <c r="AT307" s="237"/>
      <c r="AU307" s="237"/>
      <c r="AV307" s="237"/>
      <c r="AW307" s="237"/>
      <c r="AX307" s="237"/>
      <c r="AY307" s="237"/>
      <c r="AZ307" s="237"/>
      <c r="BA307" s="237"/>
      <c r="BB307" s="237"/>
      <c r="BC307" s="237"/>
      <c r="BD307" s="237"/>
      <c r="BE307" s="237"/>
      <c r="BF307" s="237"/>
      <c r="BG307" s="237"/>
      <c r="BH307" s="237"/>
      <c r="BI307" s="237"/>
      <c r="BJ307" s="237"/>
      <c r="BK307" s="237"/>
      <c r="BL307" s="237"/>
      <c r="BM307" s="237"/>
      <c r="BN307" s="237"/>
      <c r="BO307" s="237"/>
      <c r="BP307" s="237"/>
      <c r="BQ307" s="237"/>
      <c r="BR307" s="237"/>
      <c r="BS307" s="237"/>
      <c r="BT307" s="237"/>
      <c r="BU307" s="237"/>
      <c r="BV307" s="237"/>
      <c r="BW307" s="237"/>
      <c r="BX307" s="237"/>
      <c r="BY307" s="237"/>
      <c r="BZ307" s="237"/>
      <c r="CA307" s="237"/>
      <c r="CB307" s="237"/>
      <c r="CC307" s="237"/>
      <c r="CD307" s="237"/>
      <c r="CE307" s="237"/>
      <c r="CF307" s="237"/>
      <c r="CG307" s="237"/>
      <c r="CH307" s="237"/>
      <c r="CI307" s="237"/>
      <c r="CJ307" s="237"/>
      <c r="CK307" s="236"/>
    </row>
    <row r="308" spans="1:89" s="233" customFormat="1" ht="42" customHeight="1" hidden="1" outlineLevel="1">
      <c r="A308" s="187" t="s">
        <v>673</v>
      </c>
      <c r="B308" s="187" t="s">
        <v>887</v>
      </c>
      <c r="C308" s="187" t="s">
        <v>888</v>
      </c>
      <c r="D308" s="188" t="s">
        <v>370</v>
      </c>
      <c r="E308" s="187" t="s">
        <v>673</v>
      </c>
      <c r="F308" s="188" t="s">
        <v>304</v>
      </c>
      <c r="G308" s="188" t="s">
        <v>65</v>
      </c>
      <c r="H308" s="189">
        <v>2008</v>
      </c>
      <c r="I308" s="296">
        <v>41833</v>
      </c>
      <c r="J308" s="190">
        <v>40787</v>
      </c>
      <c r="K308" s="168">
        <v>41821</v>
      </c>
      <c r="L308" s="225" t="s">
        <v>78</v>
      </c>
      <c r="M308" s="259"/>
      <c r="N308" s="225" t="s">
        <v>79</v>
      </c>
      <c r="O308" s="225" t="s">
        <v>80</v>
      </c>
      <c r="P308" s="225" t="s">
        <v>135</v>
      </c>
      <c r="Q308" s="224" t="s">
        <v>870</v>
      </c>
      <c r="R308" s="259"/>
      <c r="S308" s="225" t="s">
        <v>1214</v>
      </c>
      <c r="T308" s="259"/>
      <c r="U308" s="224" t="s">
        <v>61</v>
      </c>
      <c r="V308" s="225" t="s">
        <v>62</v>
      </c>
      <c r="W308" s="225" t="s">
        <v>63</v>
      </c>
      <c r="X308" s="225" t="s">
        <v>64</v>
      </c>
      <c r="Y308" s="259"/>
      <c r="Z308" s="225" t="s">
        <v>512</v>
      </c>
      <c r="AA308" s="225" t="s">
        <v>345</v>
      </c>
      <c r="AB308" s="259"/>
      <c r="AC308" s="225" t="s">
        <v>871</v>
      </c>
      <c r="AD308" s="187" t="s">
        <v>872</v>
      </c>
      <c r="AE308" s="187" t="s">
        <v>873</v>
      </c>
      <c r="AF308" s="187"/>
      <c r="AG308" s="548"/>
      <c r="AH308" s="187" t="s">
        <v>874</v>
      </c>
      <c r="AI308" s="189">
        <v>78101</v>
      </c>
      <c r="AJ308" s="189">
        <v>801</v>
      </c>
      <c r="AK308" s="187" t="s">
        <v>875</v>
      </c>
      <c r="AL308" s="187" t="s">
        <v>876</v>
      </c>
      <c r="AM308" s="317" t="s">
        <v>1470</v>
      </c>
      <c r="AN308" s="319" t="s">
        <v>1471</v>
      </c>
      <c r="AO308" s="295">
        <v>12</v>
      </c>
      <c r="AP308" s="225" t="s">
        <v>72</v>
      </c>
      <c r="AQ308" s="225" t="s">
        <v>72</v>
      </c>
      <c r="AR308" s="187" t="s">
        <v>877</v>
      </c>
      <c r="AS308" s="237"/>
      <c r="AT308" s="237"/>
      <c r="AU308" s="237"/>
      <c r="AV308" s="237"/>
      <c r="AW308" s="237"/>
      <c r="AX308" s="237"/>
      <c r="AY308" s="237"/>
      <c r="AZ308" s="237"/>
      <c r="BA308" s="237"/>
      <c r="BB308" s="237"/>
      <c r="BC308" s="237"/>
      <c r="BD308" s="237"/>
      <c r="BE308" s="237"/>
      <c r="BF308" s="237"/>
      <c r="BG308" s="237"/>
      <c r="BH308" s="237"/>
      <c r="BI308" s="237"/>
      <c r="BJ308" s="237"/>
      <c r="BK308" s="237"/>
      <c r="BL308" s="237"/>
      <c r="BM308" s="237"/>
      <c r="BN308" s="237"/>
      <c r="BO308" s="237"/>
      <c r="BP308" s="237"/>
      <c r="BQ308" s="237"/>
      <c r="BR308" s="237"/>
      <c r="BS308" s="237"/>
      <c r="BT308" s="237"/>
      <c r="BU308" s="237"/>
      <c r="BV308" s="237"/>
      <c r="BW308" s="237"/>
      <c r="BX308" s="237"/>
      <c r="BY308" s="237"/>
      <c r="BZ308" s="237"/>
      <c r="CA308" s="237"/>
      <c r="CB308" s="237"/>
      <c r="CC308" s="237"/>
      <c r="CD308" s="237"/>
      <c r="CE308" s="237"/>
      <c r="CF308" s="237"/>
      <c r="CG308" s="237"/>
      <c r="CH308" s="237"/>
      <c r="CI308" s="237"/>
      <c r="CJ308" s="237"/>
      <c r="CK308" s="236"/>
    </row>
    <row r="309" spans="1:89" s="233" customFormat="1" ht="39" customHeight="1" hidden="1" outlineLevel="1">
      <c r="A309" s="187" t="s">
        <v>889</v>
      </c>
      <c r="B309" s="187" t="s">
        <v>1629</v>
      </c>
      <c r="C309" s="187" t="s">
        <v>890</v>
      </c>
      <c r="D309" s="188" t="s">
        <v>370</v>
      </c>
      <c r="E309" s="187" t="s">
        <v>891</v>
      </c>
      <c r="F309" s="188" t="s">
        <v>304</v>
      </c>
      <c r="G309" s="188" t="s">
        <v>65</v>
      </c>
      <c r="H309" s="189">
        <v>2008</v>
      </c>
      <c r="I309" s="296">
        <v>41833</v>
      </c>
      <c r="J309" s="190">
        <v>40787</v>
      </c>
      <c r="K309" s="168">
        <v>41821</v>
      </c>
      <c r="L309" s="225" t="s">
        <v>371</v>
      </c>
      <c r="M309" s="259"/>
      <c r="N309" s="225" t="s">
        <v>79</v>
      </c>
      <c r="O309" s="225" t="s">
        <v>80</v>
      </c>
      <c r="P309" s="225" t="s">
        <v>135</v>
      </c>
      <c r="Q309" s="224" t="s">
        <v>870</v>
      </c>
      <c r="R309" s="259"/>
      <c r="S309" s="225" t="s">
        <v>1214</v>
      </c>
      <c r="T309" s="259"/>
      <c r="U309" s="224" t="s">
        <v>61</v>
      </c>
      <c r="V309" s="225" t="s">
        <v>62</v>
      </c>
      <c r="W309" s="225" t="s">
        <v>252</v>
      </c>
      <c r="X309" s="225" t="s">
        <v>125</v>
      </c>
      <c r="Y309" s="259"/>
      <c r="Z309" s="225" t="s">
        <v>512</v>
      </c>
      <c r="AA309" s="225" t="s">
        <v>345</v>
      </c>
      <c r="AB309" s="259"/>
      <c r="AC309" s="225" t="s">
        <v>871</v>
      </c>
      <c r="AD309" s="187" t="s">
        <v>872</v>
      </c>
      <c r="AE309" s="187" t="s">
        <v>873</v>
      </c>
      <c r="AF309" s="187"/>
      <c r="AG309" s="548"/>
      <c r="AH309" s="187" t="s">
        <v>874</v>
      </c>
      <c r="AI309" s="189">
        <v>78101</v>
      </c>
      <c r="AJ309" s="189">
        <v>801</v>
      </c>
      <c r="AK309" s="187" t="s">
        <v>875</v>
      </c>
      <c r="AL309" s="187" t="s">
        <v>876</v>
      </c>
      <c r="AM309" s="317" t="s">
        <v>1470</v>
      </c>
      <c r="AN309" s="319" t="s">
        <v>1471</v>
      </c>
      <c r="AO309" s="295">
        <v>12</v>
      </c>
      <c r="AP309" s="225" t="s">
        <v>72</v>
      </c>
      <c r="AQ309" s="225" t="s">
        <v>72</v>
      </c>
      <c r="AR309" s="187" t="s">
        <v>877</v>
      </c>
      <c r="AS309" s="237"/>
      <c r="AT309" s="237"/>
      <c r="AU309" s="237"/>
      <c r="AV309" s="237"/>
      <c r="AW309" s="237"/>
      <c r="AX309" s="237"/>
      <c r="AY309" s="237"/>
      <c r="AZ309" s="237"/>
      <c r="BA309" s="237"/>
      <c r="BB309" s="237"/>
      <c r="BC309" s="237"/>
      <c r="BD309" s="237"/>
      <c r="BE309" s="237"/>
      <c r="BF309" s="237"/>
      <c r="BG309" s="237"/>
      <c r="BH309" s="237"/>
      <c r="BI309" s="237"/>
      <c r="BJ309" s="237"/>
      <c r="BK309" s="237"/>
      <c r="BL309" s="237"/>
      <c r="BM309" s="237"/>
      <c r="BN309" s="237"/>
      <c r="BO309" s="237"/>
      <c r="BP309" s="237"/>
      <c r="BQ309" s="237"/>
      <c r="BR309" s="237"/>
      <c r="BS309" s="237"/>
      <c r="BT309" s="237"/>
      <c r="BU309" s="237"/>
      <c r="BV309" s="237"/>
      <c r="BW309" s="237"/>
      <c r="BX309" s="237"/>
      <c r="BY309" s="237"/>
      <c r="BZ309" s="237"/>
      <c r="CA309" s="237"/>
      <c r="CB309" s="237"/>
      <c r="CC309" s="237"/>
      <c r="CD309" s="237"/>
      <c r="CE309" s="237"/>
      <c r="CF309" s="237"/>
      <c r="CG309" s="237"/>
      <c r="CH309" s="237"/>
      <c r="CI309" s="237"/>
      <c r="CJ309" s="237"/>
      <c r="CK309" s="236"/>
    </row>
    <row r="310" spans="1:89" s="233" customFormat="1" ht="48" customHeight="1" hidden="1" outlineLevel="1">
      <c r="A310" s="187" t="s">
        <v>892</v>
      </c>
      <c r="B310" s="187" t="s">
        <v>1630</v>
      </c>
      <c r="C310" s="187" t="s">
        <v>893</v>
      </c>
      <c r="D310" s="188" t="s">
        <v>370</v>
      </c>
      <c r="E310" s="187" t="s">
        <v>894</v>
      </c>
      <c r="F310" s="188" t="s">
        <v>304</v>
      </c>
      <c r="G310" s="188" t="s">
        <v>65</v>
      </c>
      <c r="H310" s="189">
        <v>2008</v>
      </c>
      <c r="I310" s="296">
        <v>41833</v>
      </c>
      <c r="J310" s="190">
        <v>40787</v>
      </c>
      <c r="K310" s="168">
        <v>41821</v>
      </c>
      <c r="L310" s="225" t="s">
        <v>371</v>
      </c>
      <c r="M310" s="259"/>
      <c r="N310" s="225" t="s">
        <v>79</v>
      </c>
      <c r="O310" s="225" t="s">
        <v>80</v>
      </c>
      <c r="P310" s="225" t="s">
        <v>135</v>
      </c>
      <c r="Q310" s="224" t="s">
        <v>870</v>
      </c>
      <c r="R310" s="259"/>
      <c r="S310" s="225" t="s">
        <v>1214</v>
      </c>
      <c r="T310" s="259"/>
      <c r="U310" s="224" t="s">
        <v>61</v>
      </c>
      <c r="V310" s="225" t="s">
        <v>62</v>
      </c>
      <c r="W310" s="225" t="s">
        <v>252</v>
      </c>
      <c r="X310" s="225" t="s">
        <v>125</v>
      </c>
      <c r="Y310" s="259"/>
      <c r="Z310" s="225" t="s">
        <v>512</v>
      </c>
      <c r="AA310" s="225" t="s">
        <v>345</v>
      </c>
      <c r="AB310" s="259"/>
      <c r="AC310" s="225" t="s">
        <v>871</v>
      </c>
      <c r="AD310" s="187" t="s">
        <v>872</v>
      </c>
      <c r="AE310" s="187" t="s">
        <v>873</v>
      </c>
      <c r="AF310" s="187"/>
      <c r="AG310" s="548"/>
      <c r="AH310" s="187" t="s">
        <v>874</v>
      </c>
      <c r="AI310" s="189">
        <v>78101</v>
      </c>
      <c r="AJ310" s="189">
        <v>801</v>
      </c>
      <c r="AK310" s="187" t="s">
        <v>875</v>
      </c>
      <c r="AL310" s="187" t="s">
        <v>876</v>
      </c>
      <c r="AM310" s="317" t="s">
        <v>1470</v>
      </c>
      <c r="AN310" s="319" t="s">
        <v>1471</v>
      </c>
      <c r="AO310" s="295">
        <v>12</v>
      </c>
      <c r="AP310" s="225" t="s">
        <v>72</v>
      </c>
      <c r="AQ310" s="225" t="s">
        <v>72</v>
      </c>
      <c r="AR310" s="187" t="s">
        <v>877</v>
      </c>
      <c r="AS310" s="237"/>
      <c r="AT310" s="237"/>
      <c r="AU310" s="237"/>
      <c r="AV310" s="237"/>
      <c r="AW310" s="237"/>
      <c r="AX310" s="237"/>
      <c r="AY310" s="237"/>
      <c r="AZ310" s="237"/>
      <c r="BA310" s="237"/>
      <c r="BB310" s="237"/>
      <c r="BC310" s="237"/>
      <c r="BD310" s="237"/>
      <c r="BE310" s="237"/>
      <c r="BF310" s="237"/>
      <c r="BG310" s="237"/>
      <c r="BH310" s="237"/>
      <c r="BI310" s="237"/>
      <c r="BJ310" s="237"/>
      <c r="BK310" s="237"/>
      <c r="BL310" s="237"/>
      <c r="BM310" s="237"/>
      <c r="BN310" s="237"/>
      <c r="BO310" s="237"/>
      <c r="BP310" s="237"/>
      <c r="BQ310" s="237"/>
      <c r="BR310" s="237"/>
      <c r="BS310" s="237"/>
      <c r="BT310" s="237"/>
      <c r="BU310" s="237"/>
      <c r="BV310" s="237"/>
      <c r="BW310" s="237"/>
      <c r="BX310" s="237"/>
      <c r="BY310" s="237"/>
      <c r="BZ310" s="237"/>
      <c r="CA310" s="237"/>
      <c r="CB310" s="237"/>
      <c r="CC310" s="237"/>
      <c r="CD310" s="237"/>
      <c r="CE310" s="237"/>
      <c r="CF310" s="237"/>
      <c r="CG310" s="237"/>
      <c r="CH310" s="237"/>
      <c r="CI310" s="237"/>
      <c r="CJ310" s="237"/>
      <c r="CK310" s="236"/>
    </row>
    <row r="311" spans="1:89" s="233" customFormat="1" ht="42" customHeight="1" hidden="1" outlineLevel="1">
      <c r="A311" s="187" t="s">
        <v>895</v>
      </c>
      <c r="B311" s="187" t="s">
        <v>1631</v>
      </c>
      <c r="C311" s="187" t="s">
        <v>896</v>
      </c>
      <c r="D311" s="188" t="s">
        <v>370</v>
      </c>
      <c r="E311" s="187" t="s">
        <v>891</v>
      </c>
      <c r="F311" s="188" t="s">
        <v>304</v>
      </c>
      <c r="G311" s="188" t="s">
        <v>65</v>
      </c>
      <c r="H311" s="189">
        <v>2008</v>
      </c>
      <c r="I311" s="296">
        <v>41833</v>
      </c>
      <c r="J311" s="190">
        <v>40787</v>
      </c>
      <c r="K311" s="168">
        <v>41821</v>
      </c>
      <c r="L311" s="225" t="s">
        <v>371</v>
      </c>
      <c r="M311" s="259"/>
      <c r="N311" s="225" t="s">
        <v>79</v>
      </c>
      <c r="O311" s="225" t="s">
        <v>80</v>
      </c>
      <c r="P311" s="225" t="s">
        <v>135</v>
      </c>
      <c r="Q311" s="224" t="s">
        <v>870</v>
      </c>
      <c r="R311" s="259"/>
      <c r="S311" s="225" t="s">
        <v>1214</v>
      </c>
      <c r="T311" s="259"/>
      <c r="U311" s="224" t="s">
        <v>61</v>
      </c>
      <c r="V311" s="225" t="s">
        <v>62</v>
      </c>
      <c r="W311" s="225" t="s">
        <v>252</v>
      </c>
      <c r="X311" s="225" t="s">
        <v>125</v>
      </c>
      <c r="Y311" s="259"/>
      <c r="Z311" s="225" t="s">
        <v>512</v>
      </c>
      <c r="AA311" s="225" t="s">
        <v>345</v>
      </c>
      <c r="AB311" s="259"/>
      <c r="AC311" s="225" t="s">
        <v>871</v>
      </c>
      <c r="AD311" s="187" t="s">
        <v>872</v>
      </c>
      <c r="AE311" s="187" t="s">
        <v>873</v>
      </c>
      <c r="AF311" s="187"/>
      <c r="AG311" s="548"/>
      <c r="AH311" s="187" t="s">
        <v>874</v>
      </c>
      <c r="AI311" s="189">
        <v>78101</v>
      </c>
      <c r="AJ311" s="189">
        <v>801</v>
      </c>
      <c r="AK311" s="187" t="s">
        <v>875</v>
      </c>
      <c r="AL311" s="187" t="s">
        <v>876</v>
      </c>
      <c r="AM311" s="317" t="s">
        <v>1470</v>
      </c>
      <c r="AN311" s="319" t="s">
        <v>1471</v>
      </c>
      <c r="AO311" s="295">
        <v>12</v>
      </c>
      <c r="AP311" s="225" t="s">
        <v>72</v>
      </c>
      <c r="AQ311" s="225" t="s">
        <v>72</v>
      </c>
      <c r="AR311" s="187" t="s">
        <v>877</v>
      </c>
      <c r="AS311" s="237"/>
      <c r="AT311" s="237"/>
      <c r="AU311" s="237"/>
      <c r="AV311" s="237"/>
      <c r="AW311" s="237"/>
      <c r="AX311" s="237"/>
      <c r="AY311" s="237"/>
      <c r="AZ311" s="237"/>
      <c r="BA311" s="237"/>
      <c r="BB311" s="237"/>
      <c r="BC311" s="237"/>
      <c r="BD311" s="237"/>
      <c r="BE311" s="237"/>
      <c r="BF311" s="237"/>
      <c r="BG311" s="237"/>
      <c r="BH311" s="237"/>
      <c r="BI311" s="237"/>
      <c r="BJ311" s="237"/>
      <c r="BK311" s="237"/>
      <c r="BL311" s="237"/>
      <c r="BM311" s="237"/>
      <c r="BN311" s="237"/>
      <c r="BO311" s="237"/>
      <c r="BP311" s="237"/>
      <c r="BQ311" s="237"/>
      <c r="BR311" s="237"/>
      <c r="BS311" s="237"/>
      <c r="BT311" s="237"/>
      <c r="BU311" s="237"/>
      <c r="BV311" s="237"/>
      <c r="BW311" s="237"/>
      <c r="BX311" s="237"/>
      <c r="BY311" s="237"/>
      <c r="BZ311" s="237"/>
      <c r="CA311" s="237"/>
      <c r="CB311" s="237"/>
      <c r="CC311" s="237"/>
      <c r="CD311" s="237"/>
      <c r="CE311" s="237"/>
      <c r="CF311" s="237"/>
      <c r="CG311" s="237"/>
      <c r="CH311" s="237"/>
      <c r="CI311" s="237"/>
      <c r="CJ311" s="237"/>
      <c r="CK311" s="236"/>
    </row>
    <row r="312" spans="1:89" s="265" customFormat="1" ht="42.75" customHeight="1" hidden="1" outlineLevel="1">
      <c r="A312" s="187" t="s">
        <v>897</v>
      </c>
      <c r="B312" s="187" t="s">
        <v>898</v>
      </c>
      <c r="C312" s="187" t="s">
        <v>899</v>
      </c>
      <c r="D312" s="188" t="s">
        <v>370</v>
      </c>
      <c r="E312" s="187" t="s">
        <v>891</v>
      </c>
      <c r="F312" s="188" t="s">
        <v>304</v>
      </c>
      <c r="G312" s="188" t="s">
        <v>65</v>
      </c>
      <c r="H312" s="189">
        <v>2008</v>
      </c>
      <c r="I312" s="296">
        <v>41833</v>
      </c>
      <c r="J312" s="190">
        <v>40787</v>
      </c>
      <c r="K312" s="168">
        <v>41821</v>
      </c>
      <c r="L312" s="225" t="s">
        <v>371</v>
      </c>
      <c r="M312" s="259"/>
      <c r="N312" s="225" t="s">
        <v>79</v>
      </c>
      <c r="O312" s="225" t="s">
        <v>80</v>
      </c>
      <c r="P312" s="225" t="s">
        <v>135</v>
      </c>
      <c r="Q312" s="224" t="s">
        <v>870</v>
      </c>
      <c r="R312" s="259"/>
      <c r="S312" s="225" t="s">
        <v>1214</v>
      </c>
      <c r="T312" s="259"/>
      <c r="U312" s="224" t="s">
        <v>61</v>
      </c>
      <c r="V312" s="225" t="s">
        <v>62</v>
      </c>
      <c r="W312" s="225" t="s">
        <v>252</v>
      </c>
      <c r="X312" s="225" t="s">
        <v>125</v>
      </c>
      <c r="Y312" s="259"/>
      <c r="Z312" s="225" t="s">
        <v>512</v>
      </c>
      <c r="AA312" s="225" t="s">
        <v>345</v>
      </c>
      <c r="AB312" s="259"/>
      <c r="AC312" s="225" t="s">
        <v>871</v>
      </c>
      <c r="AD312" s="187" t="s">
        <v>872</v>
      </c>
      <c r="AE312" s="187" t="s">
        <v>873</v>
      </c>
      <c r="AF312" s="187"/>
      <c r="AG312" s="548"/>
      <c r="AH312" s="187" t="s">
        <v>874</v>
      </c>
      <c r="AI312" s="189">
        <v>78101</v>
      </c>
      <c r="AJ312" s="189">
        <v>801</v>
      </c>
      <c r="AK312" s="187" t="s">
        <v>875</v>
      </c>
      <c r="AL312" s="187" t="s">
        <v>876</v>
      </c>
      <c r="AM312" s="317" t="s">
        <v>1470</v>
      </c>
      <c r="AN312" s="319" t="s">
        <v>1471</v>
      </c>
      <c r="AO312" s="295">
        <v>12</v>
      </c>
      <c r="AP312" s="225" t="s">
        <v>72</v>
      </c>
      <c r="AQ312" s="225" t="s">
        <v>72</v>
      </c>
      <c r="AR312" s="187" t="s">
        <v>877</v>
      </c>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2"/>
    </row>
    <row r="313" spans="1:89" s="344" customFormat="1" ht="38.25" customHeight="1" hidden="1" outlineLevel="1">
      <c r="A313" s="187" t="s">
        <v>900</v>
      </c>
      <c r="B313" s="187" t="s">
        <v>901</v>
      </c>
      <c r="C313" s="187" t="s">
        <v>902</v>
      </c>
      <c r="D313" s="188" t="s">
        <v>370</v>
      </c>
      <c r="E313" s="187" t="s">
        <v>903</v>
      </c>
      <c r="F313" s="188" t="s">
        <v>77</v>
      </c>
      <c r="G313" s="188" t="s">
        <v>65</v>
      </c>
      <c r="H313" s="189">
        <v>2010</v>
      </c>
      <c r="I313" s="296">
        <v>41833</v>
      </c>
      <c r="J313" s="190">
        <v>40787</v>
      </c>
      <c r="K313" s="168">
        <v>41821</v>
      </c>
      <c r="L313" s="225" t="s">
        <v>78</v>
      </c>
      <c r="M313" s="259"/>
      <c r="N313" s="225" t="s">
        <v>79</v>
      </c>
      <c r="O313" s="225" t="s">
        <v>80</v>
      </c>
      <c r="P313" s="225" t="s">
        <v>135</v>
      </c>
      <c r="Q313" s="224" t="s">
        <v>870</v>
      </c>
      <c r="R313" s="259"/>
      <c r="S313" s="225" t="s">
        <v>1214</v>
      </c>
      <c r="T313" s="259"/>
      <c r="U313" s="224" t="s">
        <v>61</v>
      </c>
      <c r="V313" s="225" t="s">
        <v>62</v>
      </c>
      <c r="W313" s="225" t="s">
        <v>63</v>
      </c>
      <c r="X313" s="225" t="s">
        <v>125</v>
      </c>
      <c r="Y313" s="259"/>
      <c r="Z313" s="225" t="s">
        <v>512</v>
      </c>
      <c r="AA313" s="225" t="s">
        <v>345</v>
      </c>
      <c r="AB313" s="259"/>
      <c r="AC313" s="225" t="s">
        <v>871</v>
      </c>
      <c r="AD313" s="187" t="s">
        <v>872</v>
      </c>
      <c r="AE313" s="187" t="s">
        <v>873</v>
      </c>
      <c r="AF313" s="187"/>
      <c r="AG313" s="548"/>
      <c r="AH313" s="187" t="s">
        <v>874</v>
      </c>
      <c r="AI313" s="189">
        <v>78101</v>
      </c>
      <c r="AJ313" s="189">
        <v>801</v>
      </c>
      <c r="AK313" s="187" t="s">
        <v>875</v>
      </c>
      <c r="AL313" s="187" t="s">
        <v>876</v>
      </c>
      <c r="AM313" s="317" t="s">
        <v>1470</v>
      </c>
      <c r="AN313" s="319" t="s">
        <v>1471</v>
      </c>
      <c r="AO313" s="295">
        <v>12</v>
      </c>
      <c r="AP313" s="225" t="s">
        <v>72</v>
      </c>
      <c r="AQ313" s="225" t="s">
        <v>72</v>
      </c>
      <c r="AR313" s="259"/>
      <c r="AS313" s="342"/>
      <c r="AT313" s="342"/>
      <c r="AU313" s="342"/>
      <c r="AV313" s="342"/>
      <c r="AW313" s="342"/>
      <c r="AX313" s="342"/>
      <c r="AY313" s="342"/>
      <c r="AZ313" s="342"/>
      <c r="BA313" s="342"/>
      <c r="BB313" s="342"/>
      <c r="BC313" s="342"/>
      <c r="BD313" s="342"/>
      <c r="BE313" s="342"/>
      <c r="BF313" s="342"/>
      <c r="BG313" s="342"/>
      <c r="BH313" s="342"/>
      <c r="BI313" s="342"/>
      <c r="BJ313" s="342"/>
      <c r="BK313" s="342"/>
      <c r="BL313" s="342"/>
      <c r="BM313" s="342"/>
      <c r="BN313" s="342"/>
      <c r="BO313" s="342"/>
      <c r="BP313" s="342"/>
      <c r="BQ313" s="342"/>
      <c r="BR313" s="342"/>
      <c r="BS313" s="342"/>
      <c r="BT313" s="342"/>
      <c r="BU313" s="342"/>
      <c r="BV313" s="342"/>
      <c r="BW313" s="342"/>
      <c r="BX313" s="342"/>
      <c r="BY313" s="342"/>
      <c r="BZ313" s="342"/>
      <c r="CA313" s="342"/>
      <c r="CB313" s="342"/>
      <c r="CC313" s="342"/>
      <c r="CD313" s="342"/>
      <c r="CE313" s="342"/>
      <c r="CF313" s="342"/>
      <c r="CG313" s="342"/>
      <c r="CH313" s="342"/>
      <c r="CI313" s="342"/>
      <c r="CJ313" s="342"/>
      <c r="CK313" s="343"/>
    </row>
    <row r="314" spans="1:89" s="84" customFormat="1" ht="14.25" collapsed="1">
      <c r="A314" s="606" t="s">
        <v>904</v>
      </c>
      <c r="B314" s="606"/>
      <c r="C314" s="606"/>
      <c r="D314" s="606"/>
      <c r="E314" s="606"/>
      <c r="F314" s="606"/>
      <c r="G314" s="606"/>
      <c r="H314" s="607" t="s">
        <v>1260</v>
      </c>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7"/>
      <c r="AL314" s="607"/>
      <c r="AM314" s="607"/>
      <c r="AN314" s="607"/>
      <c r="AO314" s="607"/>
      <c r="AP314" s="607"/>
      <c r="AQ314" s="607"/>
      <c r="AR314" s="607"/>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3"/>
    </row>
    <row r="315" spans="1:89" s="84" customFormat="1" ht="127.5" hidden="1" outlineLevel="1">
      <c r="A315" s="345" t="s">
        <v>905</v>
      </c>
      <c r="B315" s="345" t="s">
        <v>1303</v>
      </c>
      <c r="C315" s="346" t="s">
        <v>906</v>
      </c>
      <c r="D315" s="347" t="s">
        <v>473</v>
      </c>
      <c r="E315" s="348" t="s">
        <v>907</v>
      </c>
      <c r="F315" s="225" t="s">
        <v>77</v>
      </c>
      <c r="G315" s="225" t="s">
        <v>77</v>
      </c>
      <c r="H315" s="349"/>
      <c r="I315" s="349" t="str">
        <f>T("אוגוסט 2004")</f>
        <v>אוגוסט 2004</v>
      </c>
      <c r="J315" s="349" t="str">
        <f>T("14/03/2014")</f>
        <v>14/03/2014</v>
      </c>
      <c r="K315" s="349" t="str">
        <f>T("18/06/2014 ת.עדכון מסמך")</f>
        <v>18/06/2014 ת.עדכון מסמך</v>
      </c>
      <c r="L315" s="318" t="s">
        <v>1304</v>
      </c>
      <c r="M315" s="295"/>
      <c r="N315" s="323" t="s">
        <v>79</v>
      </c>
      <c r="O315" s="323" t="s">
        <v>80</v>
      </c>
      <c r="P315" s="323" t="s">
        <v>81</v>
      </c>
      <c r="Q315" s="299" t="s">
        <v>1632</v>
      </c>
      <c r="R315" s="349" t="s">
        <v>908</v>
      </c>
      <c r="S315" s="323" t="s">
        <v>434</v>
      </c>
      <c r="T315" s="299"/>
      <c r="U315" s="299" t="s">
        <v>61</v>
      </c>
      <c r="V315" s="323" t="s">
        <v>62</v>
      </c>
      <c r="W315" s="323" t="s">
        <v>63</v>
      </c>
      <c r="X315" s="225" t="s">
        <v>909</v>
      </c>
      <c r="Y315" s="225" t="s">
        <v>910</v>
      </c>
      <c r="Z315" s="323" t="s">
        <v>65</v>
      </c>
      <c r="AA315" s="323" t="s">
        <v>85</v>
      </c>
      <c r="AB315" s="299" t="s">
        <v>1305</v>
      </c>
      <c r="AC315" s="225" t="s">
        <v>904</v>
      </c>
      <c r="AD315" s="299" t="s">
        <v>911</v>
      </c>
      <c r="AE315" s="299" t="s">
        <v>912</v>
      </c>
      <c r="AF315" s="299" t="s">
        <v>913</v>
      </c>
      <c r="AG315" s="299">
        <v>30</v>
      </c>
      <c r="AH315" s="299" t="s">
        <v>914</v>
      </c>
      <c r="AI315" s="299"/>
      <c r="AJ315" s="350" t="s">
        <v>1633</v>
      </c>
      <c r="AK315" s="299" t="s">
        <v>915</v>
      </c>
      <c r="AL315" s="299" t="s">
        <v>916</v>
      </c>
      <c r="AM315" s="340" t="s">
        <v>917</v>
      </c>
      <c r="AN315" s="299" t="s">
        <v>918</v>
      </c>
      <c r="AO315" s="299">
        <v>12</v>
      </c>
      <c r="AP315" s="225" t="s">
        <v>94</v>
      </c>
      <c r="AQ315" s="225" t="s">
        <v>94</v>
      </c>
      <c r="AR315" s="295" t="s">
        <v>2184</v>
      </c>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3"/>
    </row>
    <row r="316" spans="1:89" s="84" customFormat="1" ht="280.5" hidden="1" outlineLevel="1">
      <c r="A316" s="351" t="s">
        <v>919</v>
      </c>
      <c r="B316" s="351" t="s">
        <v>1307</v>
      </c>
      <c r="C316" s="326" t="s">
        <v>920</v>
      </c>
      <c r="D316" s="347" t="s">
        <v>1308</v>
      </c>
      <c r="E316" s="352" t="s">
        <v>921</v>
      </c>
      <c r="F316" s="225" t="s">
        <v>77</v>
      </c>
      <c r="G316" s="225" t="s">
        <v>77</v>
      </c>
      <c r="H316" s="349"/>
      <c r="I316" s="353" t="str">
        <f>T("פברואר 2005")</f>
        <v>פברואר 2005</v>
      </c>
      <c r="J316" s="349" t="str">
        <f>T("14/03/2014")</f>
        <v>14/03/2014</v>
      </c>
      <c r="K316" s="349" t="str">
        <f>T("18/06/2014 ת.עדכון מסמך")</f>
        <v>18/06/2014 ת.עדכון מסמך</v>
      </c>
      <c r="L316" s="318" t="s">
        <v>1304</v>
      </c>
      <c r="M316" s="295"/>
      <c r="N316" s="323" t="s">
        <v>79</v>
      </c>
      <c r="O316" s="323" t="s">
        <v>80</v>
      </c>
      <c r="P316" s="318" t="s">
        <v>81</v>
      </c>
      <c r="Q316" s="299" t="s">
        <v>1632</v>
      </c>
      <c r="R316" s="349" t="s">
        <v>908</v>
      </c>
      <c r="S316" s="323" t="s">
        <v>434</v>
      </c>
      <c r="T316" s="295"/>
      <c r="U316" s="299" t="s">
        <v>61</v>
      </c>
      <c r="V316" s="323" t="s">
        <v>62</v>
      </c>
      <c r="W316" s="323" t="s">
        <v>63</v>
      </c>
      <c r="X316" s="225" t="s">
        <v>922</v>
      </c>
      <c r="Y316" s="225" t="s">
        <v>910</v>
      </c>
      <c r="Z316" s="323" t="s">
        <v>65</v>
      </c>
      <c r="AA316" s="323" t="s">
        <v>85</v>
      </c>
      <c r="AB316" s="295" t="s">
        <v>1309</v>
      </c>
      <c r="AC316" s="225" t="s">
        <v>904</v>
      </c>
      <c r="AD316" s="299" t="s">
        <v>911</v>
      </c>
      <c r="AE316" s="299" t="s">
        <v>912</v>
      </c>
      <c r="AF316" s="299" t="s">
        <v>913</v>
      </c>
      <c r="AG316" s="299">
        <v>30</v>
      </c>
      <c r="AH316" s="299" t="s">
        <v>914</v>
      </c>
      <c r="AI316" s="299"/>
      <c r="AJ316" s="354" t="s">
        <v>1633</v>
      </c>
      <c r="AK316" s="299" t="s">
        <v>915</v>
      </c>
      <c r="AL316" s="299" t="s">
        <v>916</v>
      </c>
      <c r="AM316" s="340" t="s">
        <v>917</v>
      </c>
      <c r="AN316" s="299" t="s">
        <v>918</v>
      </c>
      <c r="AO316" s="299">
        <v>12</v>
      </c>
      <c r="AP316" s="225" t="s">
        <v>94</v>
      </c>
      <c r="AQ316" s="355" t="s">
        <v>72</v>
      </c>
      <c r="AR316" s="326" t="s">
        <v>2185</v>
      </c>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3"/>
    </row>
    <row r="317" spans="1:89" s="131" customFormat="1" ht="153" hidden="1" outlineLevel="1">
      <c r="A317" s="457" t="s">
        <v>1725</v>
      </c>
      <c r="B317" s="213" t="s">
        <v>1634</v>
      </c>
      <c r="C317" s="213" t="s">
        <v>1635</v>
      </c>
      <c r="D317" s="453" t="s">
        <v>54</v>
      </c>
      <c r="E317" s="213" t="s">
        <v>1636</v>
      </c>
      <c r="F317" s="214" t="s">
        <v>77</v>
      </c>
      <c r="G317" s="214" t="s">
        <v>77</v>
      </c>
      <c r="H317" s="213" t="s">
        <v>55</v>
      </c>
      <c r="I317" s="428" t="s">
        <v>1222</v>
      </c>
      <c r="J317" s="428" t="s">
        <v>1637</v>
      </c>
      <c r="K317" s="437" t="s">
        <v>1638</v>
      </c>
      <c r="L317" s="454" t="s">
        <v>149</v>
      </c>
      <c r="M317" s="213"/>
      <c r="N317" s="454" t="s">
        <v>79</v>
      </c>
      <c r="O317" s="453" t="s">
        <v>80</v>
      </c>
      <c r="P317" s="454" t="s">
        <v>81</v>
      </c>
      <c r="Q317" s="455" t="s">
        <v>1639</v>
      </c>
      <c r="R317" s="428" t="s">
        <v>1640</v>
      </c>
      <c r="S317" s="454" t="s">
        <v>65</v>
      </c>
      <c r="T317" s="213"/>
      <c r="U317" s="213" t="s">
        <v>61</v>
      </c>
      <c r="V317" s="454" t="s">
        <v>62</v>
      </c>
      <c r="W317" s="454" t="s">
        <v>63</v>
      </c>
      <c r="X317" s="214" t="s">
        <v>1641</v>
      </c>
      <c r="Y317" s="214" t="s">
        <v>1642</v>
      </c>
      <c r="Z317" s="454" t="s">
        <v>65</v>
      </c>
      <c r="AA317" s="454" t="s">
        <v>85</v>
      </c>
      <c r="AB317" s="213" t="s">
        <v>1643</v>
      </c>
      <c r="AC317" s="214" t="s">
        <v>904</v>
      </c>
      <c r="AD317" s="432" t="s">
        <v>911</v>
      </c>
      <c r="AE317" s="432" t="s">
        <v>1644</v>
      </c>
      <c r="AF317" s="432" t="s">
        <v>913</v>
      </c>
      <c r="AG317" s="547">
        <v>30</v>
      </c>
      <c r="AH317" s="436" t="s">
        <v>914</v>
      </c>
      <c r="AI317" s="436">
        <v>27019</v>
      </c>
      <c r="AJ317" s="432"/>
      <c r="AK317" s="432" t="s">
        <v>915</v>
      </c>
      <c r="AL317" s="432" t="s">
        <v>916</v>
      </c>
      <c r="AM317" s="456" t="s">
        <v>917</v>
      </c>
      <c r="AN317" s="432" t="s">
        <v>918</v>
      </c>
      <c r="AO317" s="547">
        <v>11</v>
      </c>
      <c r="AP317" s="214" t="s">
        <v>94</v>
      </c>
      <c r="AQ317" s="214" t="s">
        <v>94</v>
      </c>
      <c r="AR317" s="213" t="s">
        <v>1724</v>
      </c>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c r="BM317" s="132"/>
      <c r="BN317" s="132"/>
      <c r="BO317" s="132"/>
      <c r="BP317" s="132"/>
      <c r="BQ317" s="132"/>
      <c r="BR317" s="132"/>
      <c r="BS317" s="132"/>
      <c r="BT317" s="132"/>
      <c r="BU317" s="132"/>
      <c r="BV317" s="132"/>
      <c r="BW317" s="132"/>
      <c r="BX317" s="132"/>
      <c r="BY317" s="132"/>
      <c r="BZ317" s="132"/>
      <c r="CA317" s="132"/>
      <c r="CB317" s="132"/>
      <c r="CC317" s="132"/>
      <c r="CD317" s="132"/>
      <c r="CE317" s="132"/>
      <c r="CF317" s="132"/>
      <c r="CG317" s="132"/>
      <c r="CH317" s="132"/>
      <c r="CI317" s="132"/>
      <c r="CJ317" s="132"/>
      <c r="CK317" s="133"/>
    </row>
    <row r="318" spans="1:89" s="84" customFormat="1" ht="137.25" customHeight="1" hidden="1" outlineLevel="1">
      <c r="A318" s="351" t="s">
        <v>923</v>
      </c>
      <c r="B318" s="351" t="s">
        <v>1310</v>
      </c>
      <c r="C318" s="326" t="s">
        <v>924</v>
      </c>
      <c r="D318" s="347" t="s">
        <v>370</v>
      </c>
      <c r="E318" s="352" t="s">
        <v>925</v>
      </c>
      <c r="F318" s="225" t="s">
        <v>77</v>
      </c>
      <c r="G318" s="225" t="s">
        <v>77</v>
      </c>
      <c r="H318" s="295"/>
      <c r="I318" s="353" t="str">
        <f>T("יולי 2005")</f>
        <v>יולי 2005</v>
      </c>
      <c r="J318" s="353" t="str">
        <f>T("פברואר 2012")</f>
        <v>פברואר 2012</v>
      </c>
      <c r="K318" s="349" t="str">
        <f>T("זמן עדכון מסמך: פברואר 2012")</f>
        <v>זמן עדכון מסמך: פברואר 2012</v>
      </c>
      <c r="L318" s="323" t="s">
        <v>112</v>
      </c>
      <c r="M318" s="295"/>
      <c r="N318" s="323" t="s">
        <v>79</v>
      </c>
      <c r="O318" s="323" t="s">
        <v>80</v>
      </c>
      <c r="P318" s="323" t="s">
        <v>81</v>
      </c>
      <c r="Q318" s="299" t="s">
        <v>1632</v>
      </c>
      <c r="R318" s="353" t="s">
        <v>926</v>
      </c>
      <c r="S318" s="318" t="s">
        <v>927</v>
      </c>
      <c r="T318" s="295"/>
      <c r="U318" s="295" t="s">
        <v>61</v>
      </c>
      <c r="V318" s="323" t="s">
        <v>62</v>
      </c>
      <c r="W318" s="323" t="s">
        <v>63</v>
      </c>
      <c r="X318" s="323" t="s">
        <v>64</v>
      </c>
      <c r="Y318" s="225" t="s">
        <v>928</v>
      </c>
      <c r="Z318" s="323" t="s">
        <v>65</v>
      </c>
      <c r="AA318" s="323" t="s">
        <v>85</v>
      </c>
      <c r="AB318" s="295" t="s">
        <v>1311</v>
      </c>
      <c r="AC318" s="225" t="s">
        <v>904</v>
      </c>
      <c r="AD318" s="299" t="s">
        <v>929</v>
      </c>
      <c r="AE318" s="299" t="s">
        <v>930</v>
      </c>
      <c r="AF318" s="299" t="s">
        <v>913</v>
      </c>
      <c r="AG318" s="299">
        <v>30</v>
      </c>
      <c r="AH318" s="299" t="s">
        <v>914</v>
      </c>
      <c r="AI318" s="299"/>
      <c r="AJ318" s="354" t="s">
        <v>1633</v>
      </c>
      <c r="AK318" s="299" t="s">
        <v>931</v>
      </c>
      <c r="AL318" s="299"/>
      <c r="AM318" s="340" t="s">
        <v>932</v>
      </c>
      <c r="AN318" s="295"/>
      <c r="AO318" s="299">
        <v>12</v>
      </c>
      <c r="AP318" s="225" t="s">
        <v>94</v>
      </c>
      <c r="AQ318" s="225" t="s">
        <v>94</v>
      </c>
      <c r="AR318" s="361" t="s">
        <v>2186</v>
      </c>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3"/>
    </row>
    <row r="319" spans="1:89" s="84" customFormat="1" ht="102" hidden="1" outlineLevel="1">
      <c r="A319" s="163" t="s">
        <v>933</v>
      </c>
      <c r="B319" s="159" t="s">
        <v>934</v>
      </c>
      <c r="C319" s="114" t="s">
        <v>935</v>
      </c>
      <c r="D319" s="154" t="s">
        <v>75</v>
      </c>
      <c r="E319" s="160" t="s">
        <v>936</v>
      </c>
      <c r="F319" s="135" t="s">
        <v>77</v>
      </c>
      <c r="G319" s="135" t="s">
        <v>77</v>
      </c>
      <c r="H319" s="134"/>
      <c r="I319" s="136">
        <v>38202</v>
      </c>
      <c r="J319" s="161" t="str">
        <f>T("אוקטובר 2013")</f>
        <v>אוקטובר 2013</v>
      </c>
      <c r="K319" s="156" t="str">
        <f>T("זמן עדכון מסמך: יוני 2014")</f>
        <v>זמן עדכון מסמך: יוני 2014</v>
      </c>
      <c r="L319" s="158" t="s">
        <v>78</v>
      </c>
      <c r="M319" s="134"/>
      <c r="N319" s="157" t="s">
        <v>79</v>
      </c>
      <c r="O319" s="157" t="s">
        <v>80</v>
      </c>
      <c r="P319" s="157" t="s">
        <v>81</v>
      </c>
      <c r="Q319" s="139" t="s">
        <v>937</v>
      </c>
      <c r="R319" s="161" t="s">
        <v>938</v>
      </c>
      <c r="S319" s="135" t="s">
        <v>939</v>
      </c>
      <c r="T319" s="134"/>
      <c r="U319" s="134" t="s">
        <v>61</v>
      </c>
      <c r="V319" s="157" t="s">
        <v>62</v>
      </c>
      <c r="W319" s="135" t="s">
        <v>105</v>
      </c>
      <c r="X319" s="135" t="s">
        <v>940</v>
      </c>
      <c r="Y319" s="135" t="s">
        <v>941</v>
      </c>
      <c r="Z319" s="157" t="s">
        <v>65</v>
      </c>
      <c r="AA319" s="157" t="s">
        <v>85</v>
      </c>
      <c r="AB319" s="134" t="s">
        <v>1312</v>
      </c>
      <c r="AC319" s="135" t="s">
        <v>904</v>
      </c>
      <c r="AD319" s="139" t="s">
        <v>911</v>
      </c>
      <c r="AE319" s="139" t="s">
        <v>912</v>
      </c>
      <c r="AF319" s="139" t="s">
        <v>913</v>
      </c>
      <c r="AG319" s="139">
        <v>30</v>
      </c>
      <c r="AH319" s="139" t="s">
        <v>914</v>
      </c>
      <c r="AI319" s="139"/>
      <c r="AJ319" s="162" t="s">
        <v>1306</v>
      </c>
      <c r="AK319" s="139" t="s">
        <v>915</v>
      </c>
      <c r="AL319" s="139" t="s">
        <v>916</v>
      </c>
      <c r="AM319" s="141" t="s">
        <v>917</v>
      </c>
      <c r="AN319" s="139" t="s">
        <v>918</v>
      </c>
      <c r="AO319" s="134">
        <v>10</v>
      </c>
      <c r="AP319" s="135" t="s">
        <v>94</v>
      </c>
      <c r="AQ319" s="135" t="s">
        <v>94</v>
      </c>
      <c r="AR319" s="605" t="s">
        <v>2187</v>
      </c>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3"/>
    </row>
    <row r="320" spans="1:89" s="84" customFormat="1" ht="76.5" hidden="1" outlineLevel="1">
      <c r="A320" s="345" t="s">
        <v>942</v>
      </c>
      <c r="B320" s="345" t="s">
        <v>943</v>
      </c>
      <c r="C320" s="356" t="s">
        <v>944</v>
      </c>
      <c r="D320" s="347" t="s">
        <v>75</v>
      </c>
      <c r="E320" s="348" t="s">
        <v>945</v>
      </c>
      <c r="F320" s="225" t="s">
        <v>77</v>
      </c>
      <c r="G320" s="225" t="s">
        <v>77</v>
      </c>
      <c r="H320" s="299"/>
      <c r="I320" s="300">
        <v>39022</v>
      </c>
      <c r="J320" s="349" t="str">
        <f>T("יולי 2010 (למעט מספר עדכונים בבסיס הנתונים שבוצעו במהלך 2014).")</f>
        <v>יולי 2010 (למעט מספר עדכונים בבסיס הנתונים שבוצעו במהלך 2014).</v>
      </c>
      <c r="K320" s="349" t="str">
        <f>T("זמן עדכון מסמך: ספטמבר 2012")</f>
        <v>זמן עדכון מסמך: ספטמבר 2012</v>
      </c>
      <c r="L320" s="323" t="s">
        <v>78</v>
      </c>
      <c r="M320" s="295"/>
      <c r="N320" s="323" t="s">
        <v>79</v>
      </c>
      <c r="O320" s="323" t="s">
        <v>80</v>
      </c>
      <c r="P320" s="323" t="s">
        <v>81</v>
      </c>
      <c r="Q320" s="299" t="s">
        <v>946</v>
      </c>
      <c r="R320" s="357" t="s">
        <v>947</v>
      </c>
      <c r="S320" s="225" t="s">
        <v>1313</v>
      </c>
      <c r="T320" s="299"/>
      <c r="U320" s="299" t="s">
        <v>61</v>
      </c>
      <c r="V320" s="323" t="s">
        <v>62</v>
      </c>
      <c r="W320" s="323" t="s">
        <v>63</v>
      </c>
      <c r="X320" s="323" t="s">
        <v>241</v>
      </c>
      <c r="Y320" s="225" t="s">
        <v>948</v>
      </c>
      <c r="Z320" s="323" t="s">
        <v>65</v>
      </c>
      <c r="AA320" s="323" t="s">
        <v>85</v>
      </c>
      <c r="AB320" s="295" t="s">
        <v>1314</v>
      </c>
      <c r="AC320" s="225" t="s">
        <v>904</v>
      </c>
      <c r="AD320" s="299" t="s">
        <v>911</v>
      </c>
      <c r="AE320" s="299" t="s">
        <v>912</v>
      </c>
      <c r="AF320" s="299" t="s">
        <v>913</v>
      </c>
      <c r="AG320" s="299">
        <v>30</v>
      </c>
      <c r="AH320" s="299" t="s">
        <v>914</v>
      </c>
      <c r="AI320" s="299"/>
      <c r="AJ320" s="354" t="s">
        <v>1633</v>
      </c>
      <c r="AK320" s="299" t="s">
        <v>915</v>
      </c>
      <c r="AL320" s="299" t="s">
        <v>916</v>
      </c>
      <c r="AM320" s="340" t="s">
        <v>917</v>
      </c>
      <c r="AN320" s="299" t="s">
        <v>918</v>
      </c>
      <c r="AO320" s="358">
        <v>12</v>
      </c>
      <c r="AP320" s="225" t="s">
        <v>94</v>
      </c>
      <c r="AQ320" s="225" t="s">
        <v>94</v>
      </c>
      <c r="AR320" s="356" t="s">
        <v>2188</v>
      </c>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c r="BQ320" s="99"/>
      <c r="BR320" s="99"/>
      <c r="BS320" s="99"/>
      <c r="BT320" s="99"/>
      <c r="BU320" s="99"/>
      <c r="BV320" s="99"/>
      <c r="BW320" s="99"/>
      <c r="BX320" s="99"/>
      <c r="BY320" s="99"/>
      <c r="BZ320" s="99"/>
      <c r="CA320" s="99"/>
      <c r="CB320" s="99"/>
      <c r="CC320" s="99"/>
      <c r="CD320" s="99"/>
      <c r="CE320" s="99"/>
      <c r="CF320" s="99"/>
      <c r="CG320" s="99"/>
      <c r="CH320" s="99"/>
      <c r="CI320" s="99"/>
      <c r="CJ320" s="99"/>
      <c r="CK320" s="93"/>
    </row>
    <row r="321" spans="1:89" s="84" customFormat="1" ht="51" hidden="1" outlineLevel="1">
      <c r="A321" s="345" t="s">
        <v>949</v>
      </c>
      <c r="B321" s="345" t="s">
        <v>950</v>
      </c>
      <c r="C321" s="356" t="s">
        <v>951</v>
      </c>
      <c r="D321" s="347" t="s">
        <v>370</v>
      </c>
      <c r="E321" s="348" t="s">
        <v>952</v>
      </c>
      <c r="F321" s="225" t="s">
        <v>77</v>
      </c>
      <c r="G321" s="225" t="s">
        <v>77</v>
      </c>
      <c r="H321" s="299"/>
      <c r="I321" s="300">
        <v>38203</v>
      </c>
      <c r="J321" s="353" t="str">
        <f>T("יוני 2014")</f>
        <v>יוני 2014</v>
      </c>
      <c r="K321" s="349" t="str">
        <f>T("14/01/2013 ת.עדכון מסמך")</f>
        <v>14/01/2013 ת.עדכון מסמך</v>
      </c>
      <c r="L321" s="323" t="s">
        <v>78</v>
      </c>
      <c r="M321" s="359"/>
      <c r="N321" s="323" t="s">
        <v>79</v>
      </c>
      <c r="O321" s="323" t="s">
        <v>80</v>
      </c>
      <c r="P321" s="323" t="s">
        <v>81</v>
      </c>
      <c r="Q321" s="299" t="s">
        <v>946</v>
      </c>
      <c r="R321" s="349" t="s">
        <v>908</v>
      </c>
      <c r="S321" s="225" t="s">
        <v>953</v>
      </c>
      <c r="T321" s="299"/>
      <c r="U321" s="299" t="s">
        <v>61</v>
      </c>
      <c r="V321" s="323" t="s">
        <v>62</v>
      </c>
      <c r="W321" s="225" t="s">
        <v>105</v>
      </c>
      <c r="X321" s="323" t="s">
        <v>64</v>
      </c>
      <c r="Y321" s="355" t="s">
        <v>954</v>
      </c>
      <c r="Z321" s="323" t="s">
        <v>65</v>
      </c>
      <c r="AA321" s="323" t="s">
        <v>85</v>
      </c>
      <c r="AB321" s="299" t="s">
        <v>1315</v>
      </c>
      <c r="AC321" s="225" t="s">
        <v>904</v>
      </c>
      <c r="AD321" s="299" t="s">
        <v>911</v>
      </c>
      <c r="AE321" s="299" t="s">
        <v>912</v>
      </c>
      <c r="AF321" s="299" t="s">
        <v>913</v>
      </c>
      <c r="AG321" s="299">
        <v>30</v>
      </c>
      <c r="AH321" s="299" t="s">
        <v>914</v>
      </c>
      <c r="AI321" s="299"/>
      <c r="AJ321" s="354" t="s">
        <v>1633</v>
      </c>
      <c r="AK321" s="299" t="s">
        <v>915</v>
      </c>
      <c r="AL321" s="299" t="s">
        <v>916</v>
      </c>
      <c r="AM321" s="340" t="s">
        <v>917</v>
      </c>
      <c r="AN321" s="299" t="s">
        <v>918</v>
      </c>
      <c r="AO321" s="299">
        <v>12</v>
      </c>
      <c r="AP321" s="225" t="s">
        <v>94</v>
      </c>
      <c r="AQ321" s="225" t="s">
        <v>94</v>
      </c>
      <c r="AR321" s="356" t="s">
        <v>2189</v>
      </c>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3"/>
    </row>
    <row r="322" spans="1:89" s="84" customFormat="1" ht="76.5" hidden="1" outlineLevel="1">
      <c r="A322" s="153" t="s">
        <v>955</v>
      </c>
      <c r="B322" s="153" t="s">
        <v>956</v>
      </c>
      <c r="C322" s="164" t="s">
        <v>957</v>
      </c>
      <c r="D322" s="154" t="s">
        <v>473</v>
      </c>
      <c r="E322" s="155" t="s">
        <v>958</v>
      </c>
      <c r="F322" s="135" t="s">
        <v>77</v>
      </c>
      <c r="G322" s="135" t="s">
        <v>77</v>
      </c>
      <c r="H322" s="156"/>
      <c r="I322" s="140">
        <v>38204</v>
      </c>
      <c r="J322" s="156" t="str">
        <f>T("יולי 2007")</f>
        <v>יולי 2007</v>
      </c>
      <c r="K322" s="156" t="str">
        <f>T("18/06/2014 ת.עדכון מסמך")</f>
        <v>18/06/2014 ת.עדכון מסמך</v>
      </c>
      <c r="L322" s="157" t="s">
        <v>149</v>
      </c>
      <c r="M322" s="165"/>
      <c r="N322" s="157" t="s">
        <v>79</v>
      </c>
      <c r="O322" s="157" t="s">
        <v>80</v>
      </c>
      <c r="P322" s="157" t="s">
        <v>81</v>
      </c>
      <c r="Q322" s="139" t="s">
        <v>946</v>
      </c>
      <c r="R322" s="156" t="s">
        <v>959</v>
      </c>
      <c r="S322" s="135" t="s">
        <v>1316</v>
      </c>
      <c r="T322" s="139"/>
      <c r="U322" s="139" t="s">
        <v>61</v>
      </c>
      <c r="V322" s="157" t="s">
        <v>62</v>
      </c>
      <c r="W322" s="157" t="s">
        <v>63</v>
      </c>
      <c r="X322" s="157" t="s">
        <v>241</v>
      </c>
      <c r="Y322" s="135" t="s">
        <v>960</v>
      </c>
      <c r="Z322" s="157" t="s">
        <v>65</v>
      </c>
      <c r="AA322" s="157" t="s">
        <v>85</v>
      </c>
      <c r="AB322" s="139" t="s">
        <v>1317</v>
      </c>
      <c r="AC322" s="135" t="s">
        <v>904</v>
      </c>
      <c r="AD322" s="139" t="s">
        <v>911</v>
      </c>
      <c r="AE322" s="139" t="s">
        <v>912</v>
      </c>
      <c r="AF322" s="139" t="s">
        <v>913</v>
      </c>
      <c r="AG322" s="139">
        <v>30</v>
      </c>
      <c r="AH322" s="139" t="s">
        <v>914</v>
      </c>
      <c r="AI322" s="139"/>
      <c r="AJ322" s="162" t="s">
        <v>1306</v>
      </c>
      <c r="AK322" s="139" t="s">
        <v>915</v>
      </c>
      <c r="AL322" s="139" t="s">
        <v>916</v>
      </c>
      <c r="AM322" s="141" t="s">
        <v>917</v>
      </c>
      <c r="AN322" s="139" t="s">
        <v>918</v>
      </c>
      <c r="AO322" s="139">
        <v>11</v>
      </c>
      <c r="AP322" s="135" t="s">
        <v>94</v>
      </c>
      <c r="AQ322" s="135" t="s">
        <v>94</v>
      </c>
      <c r="AR322" s="164" t="s">
        <v>2190</v>
      </c>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3"/>
    </row>
    <row r="323" spans="1:89" s="84" customFormat="1" ht="63.75" hidden="1" outlineLevel="1">
      <c r="A323" s="153" t="s">
        <v>961</v>
      </c>
      <c r="B323" s="153" t="s">
        <v>962</v>
      </c>
      <c r="C323" s="164" t="s">
        <v>963</v>
      </c>
      <c r="D323" s="154" t="s">
        <v>473</v>
      </c>
      <c r="E323" s="155" t="s">
        <v>964</v>
      </c>
      <c r="F323" s="135" t="s">
        <v>77</v>
      </c>
      <c r="G323" s="135" t="s">
        <v>77</v>
      </c>
      <c r="H323" s="139"/>
      <c r="I323" s="156" t="str">
        <f>T("נובמבר 2006")</f>
        <v>נובמבר 2006</v>
      </c>
      <c r="J323" s="156" t="str">
        <f>T("ינואר 2013")</f>
        <v>ינואר 2013</v>
      </c>
      <c r="K323" s="156" t="str">
        <f>T("18/06/2014 ת.עדכון מסמך")</f>
        <v>18/06/2014 ת.עדכון מסמך</v>
      </c>
      <c r="L323" s="157" t="s">
        <v>149</v>
      </c>
      <c r="M323" s="165"/>
      <c r="N323" s="157" t="s">
        <v>79</v>
      </c>
      <c r="O323" s="157" t="s">
        <v>80</v>
      </c>
      <c r="P323" s="157" t="s">
        <v>81</v>
      </c>
      <c r="Q323" s="139" t="s">
        <v>946</v>
      </c>
      <c r="R323" s="156" t="s">
        <v>959</v>
      </c>
      <c r="S323" s="135" t="s">
        <v>1316</v>
      </c>
      <c r="T323" s="139"/>
      <c r="U323" s="139" t="s">
        <v>61</v>
      </c>
      <c r="V323" s="157" t="s">
        <v>62</v>
      </c>
      <c r="W323" s="157" t="s">
        <v>63</v>
      </c>
      <c r="X323" s="157" t="s">
        <v>241</v>
      </c>
      <c r="Y323" s="135" t="s">
        <v>960</v>
      </c>
      <c r="Z323" s="157" t="s">
        <v>65</v>
      </c>
      <c r="AA323" s="157" t="s">
        <v>85</v>
      </c>
      <c r="AB323" s="139" t="s">
        <v>1318</v>
      </c>
      <c r="AC323" s="135" t="s">
        <v>904</v>
      </c>
      <c r="AD323" s="139" t="s">
        <v>911</v>
      </c>
      <c r="AE323" s="139" t="s">
        <v>912</v>
      </c>
      <c r="AF323" s="139" t="s">
        <v>913</v>
      </c>
      <c r="AG323" s="139">
        <v>30</v>
      </c>
      <c r="AH323" s="139" t="s">
        <v>914</v>
      </c>
      <c r="AI323" s="139"/>
      <c r="AJ323" s="162" t="s">
        <v>1306</v>
      </c>
      <c r="AK323" s="139" t="s">
        <v>915</v>
      </c>
      <c r="AL323" s="139" t="s">
        <v>916</v>
      </c>
      <c r="AM323" s="141" t="s">
        <v>917</v>
      </c>
      <c r="AN323" s="139" t="s">
        <v>918</v>
      </c>
      <c r="AO323" s="139">
        <v>11</v>
      </c>
      <c r="AP323" s="135" t="s">
        <v>94</v>
      </c>
      <c r="AQ323" s="135" t="s">
        <v>94</v>
      </c>
      <c r="AR323" s="164" t="s">
        <v>2191</v>
      </c>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3"/>
    </row>
    <row r="324" spans="1:89" s="84" customFormat="1" ht="63.75" hidden="1" outlineLevel="1">
      <c r="A324" s="360" t="s">
        <v>1223</v>
      </c>
      <c r="B324" s="345" t="s">
        <v>1319</v>
      </c>
      <c r="C324" s="356" t="s">
        <v>965</v>
      </c>
      <c r="D324" s="347" t="s">
        <v>473</v>
      </c>
      <c r="E324" s="348" t="s">
        <v>966</v>
      </c>
      <c r="F324" s="225" t="s">
        <v>77</v>
      </c>
      <c r="G324" s="225" t="s">
        <v>77</v>
      </c>
      <c r="H324" s="299"/>
      <c r="I324" s="300" t="s">
        <v>1222</v>
      </c>
      <c r="J324" s="353" t="str">
        <f>T("יוני 2014")</f>
        <v>יוני 2014</v>
      </c>
      <c r="K324" s="349" t="str">
        <f>T("18/06/2014 ת.עדכון מסמך")</f>
        <v>18/06/2014 ת.עדכון מסמך</v>
      </c>
      <c r="L324" s="323" t="s">
        <v>149</v>
      </c>
      <c r="M324" s="359"/>
      <c r="N324" s="323" t="s">
        <v>79</v>
      </c>
      <c r="O324" s="323" t="s">
        <v>80</v>
      </c>
      <c r="P324" s="323" t="s">
        <v>81</v>
      </c>
      <c r="Q324" s="299" t="s">
        <v>946</v>
      </c>
      <c r="R324" s="349" t="s">
        <v>959</v>
      </c>
      <c r="S324" s="225" t="s">
        <v>1316</v>
      </c>
      <c r="T324" s="299"/>
      <c r="U324" s="299" t="s">
        <v>61</v>
      </c>
      <c r="V324" s="323" t="s">
        <v>62</v>
      </c>
      <c r="W324" s="323" t="s">
        <v>63</v>
      </c>
      <c r="X324" s="323" t="s">
        <v>241</v>
      </c>
      <c r="Y324" s="225" t="s">
        <v>960</v>
      </c>
      <c r="Z324" s="323" t="s">
        <v>65</v>
      </c>
      <c r="AA324" s="323" t="s">
        <v>85</v>
      </c>
      <c r="AB324" s="299" t="s">
        <v>1320</v>
      </c>
      <c r="AC324" s="225" t="s">
        <v>904</v>
      </c>
      <c r="AD324" s="299" t="s">
        <v>911</v>
      </c>
      <c r="AE324" s="299" t="s">
        <v>912</v>
      </c>
      <c r="AF324" s="299" t="s">
        <v>913</v>
      </c>
      <c r="AG324" s="299">
        <v>30</v>
      </c>
      <c r="AH324" s="299" t="s">
        <v>914</v>
      </c>
      <c r="AI324" s="299"/>
      <c r="AJ324" s="354" t="s">
        <v>1633</v>
      </c>
      <c r="AK324" s="299" t="s">
        <v>915</v>
      </c>
      <c r="AL324" s="299" t="s">
        <v>916</v>
      </c>
      <c r="AM324" s="340" t="s">
        <v>917</v>
      </c>
      <c r="AN324" s="299" t="s">
        <v>918</v>
      </c>
      <c r="AO324" s="299">
        <v>12</v>
      </c>
      <c r="AP324" s="225" t="s">
        <v>94</v>
      </c>
      <c r="AQ324" s="225" t="s">
        <v>94</v>
      </c>
      <c r="AR324" s="356" t="s">
        <v>2192</v>
      </c>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3"/>
    </row>
    <row r="325" spans="1:89" s="84" customFormat="1" ht="127.5" hidden="1" outlineLevel="1">
      <c r="A325" s="166" t="str">
        <f>T("'תחומי יער' מינהלתיים* בקק''ל")</f>
        <v>'תחומי יער' מינהלתיים* בקק''ל</v>
      </c>
      <c r="B325" s="153" t="s">
        <v>967</v>
      </c>
      <c r="C325" s="164" t="s">
        <v>1321</v>
      </c>
      <c r="D325" s="154" t="s">
        <v>473</v>
      </c>
      <c r="E325" s="155" t="s">
        <v>968</v>
      </c>
      <c r="F325" s="135" t="s">
        <v>77</v>
      </c>
      <c r="G325" s="135" t="s">
        <v>77</v>
      </c>
      <c r="H325" s="139"/>
      <c r="I325" s="140" t="s">
        <v>1222</v>
      </c>
      <c r="J325" s="156" t="str">
        <f>T("תהליך טיוב גבולות במהלך 2009 ו - 2010")</f>
        <v>תהליך טיוב גבולות במהלך 2009 ו - 2010</v>
      </c>
      <c r="K325" s="156" t="str">
        <f>T("14/01/2013 ת.עדכון מסמך")</f>
        <v>14/01/2013 ת.עדכון מסמך</v>
      </c>
      <c r="L325" s="157" t="s">
        <v>149</v>
      </c>
      <c r="M325" s="165"/>
      <c r="N325" s="157" t="s">
        <v>79</v>
      </c>
      <c r="O325" s="157" t="s">
        <v>80</v>
      </c>
      <c r="P325" s="157" t="s">
        <v>81</v>
      </c>
      <c r="Q325" s="139" t="s">
        <v>946</v>
      </c>
      <c r="R325" s="156" t="s">
        <v>959</v>
      </c>
      <c r="S325" s="135" t="s">
        <v>1316</v>
      </c>
      <c r="T325" s="139"/>
      <c r="U325" s="139" t="s">
        <v>61</v>
      </c>
      <c r="V325" s="157" t="s">
        <v>62</v>
      </c>
      <c r="W325" s="157" t="s">
        <v>63</v>
      </c>
      <c r="X325" s="157" t="s">
        <v>241</v>
      </c>
      <c r="Y325" s="135" t="s">
        <v>969</v>
      </c>
      <c r="Z325" s="157" t="s">
        <v>65</v>
      </c>
      <c r="AA325" s="157" t="s">
        <v>85</v>
      </c>
      <c r="AB325" s="139" t="s">
        <v>970</v>
      </c>
      <c r="AC325" s="135" t="s">
        <v>904</v>
      </c>
      <c r="AD325" s="139" t="s">
        <v>911</v>
      </c>
      <c r="AE325" s="139" t="s">
        <v>912</v>
      </c>
      <c r="AF325" s="139" t="s">
        <v>913</v>
      </c>
      <c r="AG325" s="139">
        <v>30</v>
      </c>
      <c r="AH325" s="139" t="s">
        <v>914</v>
      </c>
      <c r="AI325" s="139"/>
      <c r="AJ325" s="162" t="s">
        <v>1306</v>
      </c>
      <c r="AK325" s="139" t="s">
        <v>915</v>
      </c>
      <c r="AL325" s="139" t="s">
        <v>916</v>
      </c>
      <c r="AM325" s="141" t="s">
        <v>917</v>
      </c>
      <c r="AN325" s="139" t="s">
        <v>918</v>
      </c>
      <c r="AO325" s="139">
        <v>11</v>
      </c>
      <c r="AP325" s="135" t="s">
        <v>94</v>
      </c>
      <c r="AQ325" s="135" t="s">
        <v>94</v>
      </c>
      <c r="AR325" s="164" t="s">
        <v>2193</v>
      </c>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c r="BQ325" s="99"/>
      <c r="BR325" s="99"/>
      <c r="BS325" s="99"/>
      <c r="BT325" s="99"/>
      <c r="BU325" s="99"/>
      <c r="BV325" s="99"/>
      <c r="BW325" s="99"/>
      <c r="BX325" s="99"/>
      <c r="BY325" s="99"/>
      <c r="BZ325" s="99"/>
      <c r="CA325" s="99"/>
      <c r="CB325" s="99"/>
      <c r="CC325" s="99"/>
      <c r="CD325" s="99"/>
      <c r="CE325" s="99"/>
      <c r="CF325" s="99"/>
      <c r="CG325" s="99"/>
      <c r="CH325" s="99"/>
      <c r="CI325" s="99"/>
      <c r="CJ325" s="99"/>
      <c r="CK325" s="93"/>
    </row>
    <row r="326" spans="1:89" s="369" customFormat="1" ht="76.5" hidden="1" outlineLevel="1">
      <c r="A326" s="360" t="s">
        <v>971</v>
      </c>
      <c r="B326" s="345" t="s">
        <v>1322</v>
      </c>
      <c r="C326" s="326" t="s">
        <v>972</v>
      </c>
      <c r="D326" s="347" t="s">
        <v>370</v>
      </c>
      <c r="E326" s="352" t="s">
        <v>973</v>
      </c>
      <c r="F326" s="225" t="s">
        <v>77</v>
      </c>
      <c r="G326" s="225" t="s">
        <v>77</v>
      </c>
      <c r="H326" s="295"/>
      <c r="I326" s="353" t="str">
        <f>T("דצמבר 2005")</f>
        <v>דצמבר 2005</v>
      </c>
      <c r="J326" s="353" t="str">
        <f>T("המידע נכון ל - 19.06.2014")</f>
        <v>המידע נכון ל - 19.06.2014</v>
      </c>
      <c r="K326" s="349" t="str">
        <f>T("18/06/2014 ת.עדכון מסמך")</f>
        <v>18/06/2014 ת.עדכון מסמך</v>
      </c>
      <c r="L326" s="225" t="s">
        <v>78</v>
      </c>
      <c r="M326" s="295"/>
      <c r="N326" s="366" t="s">
        <v>79</v>
      </c>
      <c r="O326" s="366" t="s">
        <v>80</v>
      </c>
      <c r="P326" s="366" t="s">
        <v>81</v>
      </c>
      <c r="Q326" s="299" t="s">
        <v>1645</v>
      </c>
      <c r="R326" s="353" t="s">
        <v>908</v>
      </c>
      <c r="S326" s="225" t="s">
        <v>434</v>
      </c>
      <c r="T326" s="295"/>
      <c r="U326" s="295" t="s">
        <v>61</v>
      </c>
      <c r="V326" s="366" t="s">
        <v>62</v>
      </c>
      <c r="W326" s="225" t="s">
        <v>105</v>
      </c>
      <c r="X326" s="366" t="s">
        <v>357</v>
      </c>
      <c r="Y326" s="355" t="s">
        <v>974</v>
      </c>
      <c r="Z326" s="366" t="s">
        <v>65</v>
      </c>
      <c r="AA326" s="366" t="s">
        <v>85</v>
      </c>
      <c r="AB326" s="295" t="s">
        <v>975</v>
      </c>
      <c r="AC326" s="225" t="s">
        <v>904</v>
      </c>
      <c r="AD326" s="299" t="s">
        <v>911</v>
      </c>
      <c r="AE326" s="299" t="s">
        <v>912</v>
      </c>
      <c r="AF326" s="299" t="s">
        <v>913</v>
      </c>
      <c r="AG326" s="299">
        <v>30</v>
      </c>
      <c r="AH326" s="299" t="s">
        <v>914</v>
      </c>
      <c r="AI326" s="299"/>
      <c r="AJ326" s="354" t="s">
        <v>1633</v>
      </c>
      <c r="AK326" s="299" t="s">
        <v>915</v>
      </c>
      <c r="AL326" s="299" t="s">
        <v>916</v>
      </c>
      <c r="AM326" s="340" t="s">
        <v>917</v>
      </c>
      <c r="AN326" s="299" t="s">
        <v>918</v>
      </c>
      <c r="AO326" s="295">
        <v>12</v>
      </c>
      <c r="AP326" s="225" t="s">
        <v>94</v>
      </c>
      <c r="AQ326" s="225" t="s">
        <v>94</v>
      </c>
      <c r="AR326" s="356" t="s">
        <v>2194</v>
      </c>
      <c r="AS326" s="367"/>
      <c r="AT326" s="367"/>
      <c r="AU326" s="367"/>
      <c r="AV326" s="367"/>
      <c r="AW326" s="367"/>
      <c r="AX326" s="367"/>
      <c r="AY326" s="367"/>
      <c r="AZ326" s="367"/>
      <c r="BA326" s="367"/>
      <c r="BB326" s="367"/>
      <c r="BC326" s="367"/>
      <c r="BD326" s="367"/>
      <c r="BE326" s="367"/>
      <c r="BF326" s="367"/>
      <c r="BG326" s="367"/>
      <c r="BH326" s="367"/>
      <c r="BI326" s="367"/>
      <c r="BJ326" s="367"/>
      <c r="BK326" s="367"/>
      <c r="BL326" s="367"/>
      <c r="BM326" s="367"/>
      <c r="BN326" s="367"/>
      <c r="BO326" s="367"/>
      <c r="BP326" s="367"/>
      <c r="BQ326" s="367"/>
      <c r="BR326" s="367"/>
      <c r="BS326" s="367"/>
      <c r="BT326" s="367"/>
      <c r="BU326" s="367"/>
      <c r="BV326" s="367"/>
      <c r="BW326" s="367"/>
      <c r="BX326" s="367"/>
      <c r="BY326" s="367"/>
      <c r="BZ326" s="367"/>
      <c r="CA326" s="367"/>
      <c r="CB326" s="367"/>
      <c r="CC326" s="367"/>
      <c r="CD326" s="367"/>
      <c r="CE326" s="367"/>
      <c r="CF326" s="367"/>
      <c r="CG326" s="367"/>
      <c r="CH326" s="367"/>
      <c r="CI326" s="367"/>
      <c r="CJ326" s="367"/>
      <c r="CK326" s="368"/>
    </row>
    <row r="327" spans="1:89" s="365" customFormat="1" ht="102" hidden="1" outlineLevel="1">
      <c r="A327" s="441" t="s">
        <v>1719</v>
      </c>
      <c r="B327" s="442" t="s">
        <v>976</v>
      </c>
      <c r="C327" s="443" t="s">
        <v>1720</v>
      </c>
      <c r="D327" s="444" t="s">
        <v>370</v>
      </c>
      <c r="E327" s="445" t="s">
        <v>977</v>
      </c>
      <c r="F327" s="446" t="s">
        <v>77</v>
      </c>
      <c r="G327" s="446" t="s">
        <v>77</v>
      </c>
      <c r="H327" s="447"/>
      <c r="I327" s="448" t="str">
        <f>T("ספטמבר 2010")</f>
        <v>ספטמבר 2010</v>
      </c>
      <c r="J327" s="448" t="str">
        <f>T("נובמבר 2012")</f>
        <v>נובמבר 2012</v>
      </c>
      <c r="K327" s="448" t="str">
        <f>T("נובמבר 2012")</f>
        <v>נובמבר 2012</v>
      </c>
      <c r="L327" s="446" t="s">
        <v>306</v>
      </c>
      <c r="M327" s="449"/>
      <c r="N327" s="450" t="s">
        <v>79</v>
      </c>
      <c r="O327" s="450" t="s">
        <v>80</v>
      </c>
      <c r="P327" s="450" t="s">
        <v>81</v>
      </c>
      <c r="Q327" s="447" t="s">
        <v>1721</v>
      </c>
      <c r="R327" s="448" t="s">
        <v>1722</v>
      </c>
      <c r="S327" s="446" t="s">
        <v>978</v>
      </c>
      <c r="T327" s="447"/>
      <c r="U327" s="447" t="s">
        <v>61</v>
      </c>
      <c r="V327" s="450" t="s">
        <v>62</v>
      </c>
      <c r="W327" s="446" t="s">
        <v>252</v>
      </c>
      <c r="X327" s="446" t="s">
        <v>1316</v>
      </c>
      <c r="Y327" s="446" t="s">
        <v>979</v>
      </c>
      <c r="Z327" s="450" t="s">
        <v>65</v>
      </c>
      <c r="AA327" s="450" t="s">
        <v>85</v>
      </c>
      <c r="AB327" s="447" t="s">
        <v>980</v>
      </c>
      <c r="AC327" s="446" t="s">
        <v>904</v>
      </c>
      <c r="AD327" s="447" t="s">
        <v>911</v>
      </c>
      <c r="AE327" s="447" t="s">
        <v>912</v>
      </c>
      <c r="AF327" s="447" t="s">
        <v>913</v>
      </c>
      <c r="AG327" s="447">
        <v>30</v>
      </c>
      <c r="AH327" s="447" t="s">
        <v>914</v>
      </c>
      <c r="AI327" s="447"/>
      <c r="AJ327" s="451" t="s">
        <v>1723</v>
      </c>
      <c r="AK327" s="447" t="s">
        <v>915</v>
      </c>
      <c r="AL327" s="447" t="s">
        <v>916</v>
      </c>
      <c r="AM327" s="452" t="s">
        <v>917</v>
      </c>
      <c r="AN327" s="447" t="s">
        <v>918</v>
      </c>
      <c r="AO327" s="447">
        <v>11</v>
      </c>
      <c r="AP327" s="446" t="s">
        <v>94</v>
      </c>
      <c r="AQ327" s="446" t="s">
        <v>94</v>
      </c>
      <c r="AR327" s="442" t="s">
        <v>1323</v>
      </c>
      <c r="AS327" s="363"/>
      <c r="AT327" s="363"/>
      <c r="AU327" s="363"/>
      <c r="AV327" s="363"/>
      <c r="AW327" s="363"/>
      <c r="AX327" s="363"/>
      <c r="AY327" s="363"/>
      <c r="AZ327" s="363"/>
      <c r="BA327" s="363"/>
      <c r="BB327" s="363"/>
      <c r="BC327" s="363"/>
      <c r="BD327" s="363"/>
      <c r="BE327" s="363"/>
      <c r="BF327" s="363"/>
      <c r="BG327" s="363"/>
      <c r="BH327" s="363"/>
      <c r="BI327" s="363"/>
      <c r="BJ327" s="363"/>
      <c r="BK327" s="363"/>
      <c r="BL327" s="363"/>
      <c r="BM327" s="363"/>
      <c r="BN327" s="363"/>
      <c r="BO327" s="363"/>
      <c r="BP327" s="363"/>
      <c r="BQ327" s="363"/>
      <c r="BR327" s="363"/>
      <c r="BS327" s="363"/>
      <c r="BT327" s="363"/>
      <c r="BU327" s="363"/>
      <c r="BV327" s="363"/>
      <c r="BW327" s="363"/>
      <c r="BX327" s="363"/>
      <c r="BY327" s="363"/>
      <c r="BZ327" s="363"/>
      <c r="CA327" s="363"/>
      <c r="CB327" s="363"/>
      <c r="CC327" s="363"/>
      <c r="CD327" s="363"/>
      <c r="CE327" s="363"/>
      <c r="CF327" s="363"/>
      <c r="CG327" s="363"/>
      <c r="CH327" s="363"/>
      <c r="CI327" s="363"/>
      <c r="CJ327" s="363"/>
      <c r="CK327" s="364"/>
    </row>
    <row r="328" spans="1:89" s="83" customFormat="1" ht="178.5" hidden="1" outlineLevel="1">
      <c r="A328" s="360" t="s">
        <v>1324</v>
      </c>
      <c r="B328" s="345" t="s">
        <v>1325</v>
      </c>
      <c r="C328" s="326" t="s">
        <v>981</v>
      </c>
      <c r="D328" s="347" t="s">
        <v>54</v>
      </c>
      <c r="E328" s="352" t="s">
        <v>982</v>
      </c>
      <c r="F328" s="225" t="s">
        <v>77</v>
      </c>
      <c r="G328" s="225" t="s">
        <v>77</v>
      </c>
      <c r="H328" s="349"/>
      <c r="I328" s="353" t="str">
        <f>T("נובמבר 2011")</f>
        <v>נובמבר 2011</v>
      </c>
      <c r="J328" s="349" t="str">
        <f>T("אמצע יולי 2014")</f>
        <v>אמצע יולי 2014</v>
      </c>
      <c r="K328" s="349" t="str">
        <f>T("21/07/2014 ת.עדכון מסמך")</f>
        <v>21/07/2014 ת.עדכון מסמך</v>
      </c>
      <c r="L328" s="225" t="s">
        <v>78</v>
      </c>
      <c r="M328" s="295"/>
      <c r="N328" s="323" t="s">
        <v>79</v>
      </c>
      <c r="O328" s="323" t="s">
        <v>80</v>
      </c>
      <c r="P328" s="225" t="s">
        <v>1326</v>
      </c>
      <c r="Q328" s="295" t="s">
        <v>1327</v>
      </c>
      <c r="R328" s="295" t="s">
        <v>983</v>
      </c>
      <c r="S328" s="323" t="s">
        <v>1328</v>
      </c>
      <c r="T328" s="295"/>
      <c r="U328" s="295" t="s">
        <v>61</v>
      </c>
      <c r="V328" s="323" t="s">
        <v>62</v>
      </c>
      <c r="W328" s="323" t="s">
        <v>63</v>
      </c>
      <c r="X328" s="225" t="s">
        <v>1316</v>
      </c>
      <c r="Y328" s="225" t="s">
        <v>984</v>
      </c>
      <c r="Z328" s="323" t="s">
        <v>65</v>
      </c>
      <c r="AA328" s="323" t="s">
        <v>85</v>
      </c>
      <c r="AB328" s="295" t="s">
        <v>1329</v>
      </c>
      <c r="AC328" s="225" t="s">
        <v>904</v>
      </c>
      <c r="AD328" s="299" t="s">
        <v>911</v>
      </c>
      <c r="AE328" s="299" t="s">
        <v>912</v>
      </c>
      <c r="AF328" s="299" t="s">
        <v>913</v>
      </c>
      <c r="AG328" s="299">
        <v>30</v>
      </c>
      <c r="AH328" s="299" t="s">
        <v>914</v>
      </c>
      <c r="AI328" s="299"/>
      <c r="AJ328" s="354" t="s">
        <v>1633</v>
      </c>
      <c r="AK328" s="299" t="s">
        <v>915</v>
      </c>
      <c r="AL328" s="299" t="s">
        <v>916</v>
      </c>
      <c r="AM328" s="340" t="s">
        <v>917</v>
      </c>
      <c r="AN328" s="299" t="s">
        <v>918</v>
      </c>
      <c r="AO328" s="295">
        <v>12</v>
      </c>
      <c r="AP328" s="225" t="s">
        <v>94</v>
      </c>
      <c r="AQ328" s="225" t="s">
        <v>72</v>
      </c>
      <c r="AR328" s="361" t="s">
        <v>2195</v>
      </c>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2"/>
    </row>
    <row r="329" spans="1:89" s="84" customFormat="1" ht="173.25" customHeight="1" hidden="1" outlineLevel="1">
      <c r="A329" s="361" t="s">
        <v>1330</v>
      </c>
      <c r="B329" s="361" t="s">
        <v>1331</v>
      </c>
      <c r="C329" s="362" t="s">
        <v>985</v>
      </c>
      <c r="D329" s="347" t="s">
        <v>54</v>
      </c>
      <c r="E329" s="352" t="s">
        <v>986</v>
      </c>
      <c r="F329" s="225" t="s">
        <v>77</v>
      </c>
      <c r="G329" s="225" t="s">
        <v>77</v>
      </c>
      <c r="H329" s="349"/>
      <c r="I329" s="353" t="str">
        <f>T("נובמבר 2011")</f>
        <v>נובמבר 2011</v>
      </c>
      <c r="J329" s="349" t="str">
        <f>T("אמצע יולי 2014")</f>
        <v>אמצע יולי 2014</v>
      </c>
      <c r="K329" s="349" t="str">
        <f>T("21/07/2014 ת.עדכון מסמך")</f>
        <v>21/07/2014 ת.עדכון מסמך</v>
      </c>
      <c r="L329" s="225" t="s">
        <v>78</v>
      </c>
      <c r="M329" s="295"/>
      <c r="N329" s="323" t="s">
        <v>79</v>
      </c>
      <c r="O329" s="323" t="s">
        <v>80</v>
      </c>
      <c r="P329" s="225" t="s">
        <v>1326</v>
      </c>
      <c r="Q329" s="295" t="s">
        <v>1327</v>
      </c>
      <c r="R329" s="295" t="s">
        <v>983</v>
      </c>
      <c r="S329" s="323" t="s">
        <v>1332</v>
      </c>
      <c r="T329" s="295"/>
      <c r="U329" s="295" t="s">
        <v>61</v>
      </c>
      <c r="V329" s="323" t="s">
        <v>62</v>
      </c>
      <c r="W329" s="323" t="s">
        <v>63</v>
      </c>
      <c r="X329" s="225" t="s">
        <v>1316</v>
      </c>
      <c r="Y329" s="225" t="s">
        <v>984</v>
      </c>
      <c r="Z329" s="323" t="s">
        <v>65</v>
      </c>
      <c r="AA329" s="323" t="s">
        <v>85</v>
      </c>
      <c r="AB329" s="295" t="s">
        <v>1333</v>
      </c>
      <c r="AC329" s="225" t="s">
        <v>904</v>
      </c>
      <c r="AD329" s="299" t="s">
        <v>911</v>
      </c>
      <c r="AE329" s="299" t="s">
        <v>912</v>
      </c>
      <c r="AF329" s="299" t="s">
        <v>913</v>
      </c>
      <c r="AG329" s="299">
        <v>30</v>
      </c>
      <c r="AH329" s="299" t="s">
        <v>914</v>
      </c>
      <c r="AI329" s="299"/>
      <c r="AJ329" s="354" t="s">
        <v>1633</v>
      </c>
      <c r="AK329" s="299" t="s">
        <v>915</v>
      </c>
      <c r="AL329" s="299" t="s">
        <v>916</v>
      </c>
      <c r="AM329" s="340" t="s">
        <v>917</v>
      </c>
      <c r="AN329" s="299" t="s">
        <v>918</v>
      </c>
      <c r="AO329" s="352">
        <v>12</v>
      </c>
      <c r="AP329" s="225" t="s">
        <v>94</v>
      </c>
      <c r="AQ329" s="225" t="s">
        <v>72</v>
      </c>
      <c r="AR329" s="362" t="s">
        <v>2196</v>
      </c>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3"/>
    </row>
    <row r="330" spans="1:89" s="84" customFormat="1" ht="14.25" collapsed="1">
      <c r="A330" s="636" t="s">
        <v>1126</v>
      </c>
      <c r="B330" s="636"/>
      <c r="C330" s="636"/>
      <c r="D330" s="636"/>
      <c r="E330" s="636"/>
      <c r="F330" s="636"/>
      <c r="G330" s="636"/>
      <c r="H330" s="607" t="s">
        <v>1260</v>
      </c>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7"/>
      <c r="AL330" s="607"/>
      <c r="AM330" s="607"/>
      <c r="AN330" s="607"/>
      <c r="AO330" s="607"/>
      <c r="AP330" s="607"/>
      <c r="AQ330" s="607"/>
      <c r="AR330" s="607"/>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3"/>
    </row>
    <row r="331" spans="1:89" s="84" customFormat="1" ht="62.25" customHeight="1" hidden="1" outlineLevel="1">
      <c r="A331" s="370" t="s">
        <v>1127</v>
      </c>
      <c r="B331" s="371" t="s">
        <v>1128</v>
      </c>
      <c r="C331" s="370" t="s">
        <v>1129</v>
      </c>
      <c r="D331" s="372" t="s">
        <v>817</v>
      </c>
      <c r="E331" s="370" t="s">
        <v>1130</v>
      </c>
      <c r="F331" s="372" t="s">
        <v>77</v>
      </c>
      <c r="G331" s="372" t="s">
        <v>77</v>
      </c>
      <c r="H331" s="373">
        <v>39783</v>
      </c>
      <c r="I331" s="374">
        <v>39783</v>
      </c>
      <c r="J331" s="374" t="s">
        <v>1647</v>
      </c>
      <c r="K331" s="375">
        <v>41334</v>
      </c>
      <c r="L331" s="372" t="s">
        <v>149</v>
      </c>
      <c r="M331" s="376"/>
      <c r="N331" s="377" t="s">
        <v>79</v>
      </c>
      <c r="O331" s="372" t="s">
        <v>510</v>
      </c>
      <c r="P331" s="372" t="s">
        <v>81</v>
      </c>
      <c r="Q331" s="370" t="s">
        <v>1131</v>
      </c>
      <c r="R331" s="378"/>
      <c r="S331" s="372" t="s">
        <v>65</v>
      </c>
      <c r="T331" s="376"/>
      <c r="U331" s="370" t="s">
        <v>61</v>
      </c>
      <c r="V331" s="372" t="s">
        <v>62</v>
      </c>
      <c r="W331" s="372" t="s">
        <v>63</v>
      </c>
      <c r="X331" s="372" t="s">
        <v>125</v>
      </c>
      <c r="Y331" s="372" t="s">
        <v>82</v>
      </c>
      <c r="Z331" s="377" t="s">
        <v>481</v>
      </c>
      <c r="AA331" s="372" t="s">
        <v>1132</v>
      </c>
      <c r="AB331" s="376"/>
      <c r="AC331" s="372" t="s">
        <v>1126</v>
      </c>
      <c r="AD331" s="370" t="s">
        <v>1133</v>
      </c>
      <c r="AE331" s="376"/>
      <c r="AF331" s="379" t="s">
        <v>1276</v>
      </c>
      <c r="AG331" s="581"/>
      <c r="AH331" s="376" t="s">
        <v>1277</v>
      </c>
      <c r="AI331" s="380">
        <v>31080</v>
      </c>
      <c r="AJ331" s="381">
        <v>8208</v>
      </c>
      <c r="AK331" s="379" t="s">
        <v>1278</v>
      </c>
      <c r="AL331" s="376"/>
      <c r="AM331" s="382" t="s">
        <v>1134</v>
      </c>
      <c r="AN331" s="376"/>
      <c r="AO331" s="548">
        <v>12</v>
      </c>
      <c r="AP331" s="372" t="s">
        <v>94</v>
      </c>
      <c r="AQ331" s="372" t="s">
        <v>94</v>
      </c>
      <c r="AR331" s="376"/>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3"/>
    </row>
    <row r="332" spans="1:89" s="88" customFormat="1" ht="55.5" customHeight="1" hidden="1" outlineLevel="1">
      <c r="A332" s="384" t="s">
        <v>1135</v>
      </c>
      <c r="B332" s="385" t="s">
        <v>1136</v>
      </c>
      <c r="C332" s="384" t="s">
        <v>1648</v>
      </c>
      <c r="D332" s="382" t="s">
        <v>817</v>
      </c>
      <c r="E332" s="384" t="s">
        <v>1137</v>
      </c>
      <c r="F332" s="382" t="s">
        <v>77</v>
      </c>
      <c r="G332" s="382" t="s">
        <v>77</v>
      </c>
      <c r="H332" s="386">
        <v>39783</v>
      </c>
      <c r="I332" s="387">
        <v>39783</v>
      </c>
      <c r="J332" s="387" t="s">
        <v>1138</v>
      </c>
      <c r="K332" s="375">
        <v>41334</v>
      </c>
      <c r="L332" s="382" t="s">
        <v>149</v>
      </c>
      <c r="M332" s="388"/>
      <c r="N332" s="382" t="s">
        <v>79</v>
      </c>
      <c r="O332" s="382" t="s">
        <v>510</v>
      </c>
      <c r="P332" s="382" t="s">
        <v>81</v>
      </c>
      <c r="Q332" s="384" t="s">
        <v>1131</v>
      </c>
      <c r="R332" s="389"/>
      <c r="S332" s="382" t="s">
        <v>65</v>
      </c>
      <c r="T332" s="388"/>
      <c r="U332" s="384" t="s">
        <v>61</v>
      </c>
      <c r="V332" s="382" t="s">
        <v>62</v>
      </c>
      <c r="W332" s="382" t="s">
        <v>63</v>
      </c>
      <c r="X332" s="382" t="s">
        <v>125</v>
      </c>
      <c r="Y332" s="382" t="s">
        <v>82</v>
      </c>
      <c r="Z332" s="382" t="s">
        <v>481</v>
      </c>
      <c r="AA332" s="382" t="s">
        <v>1132</v>
      </c>
      <c r="AB332" s="388"/>
      <c r="AC332" s="382" t="s">
        <v>1126</v>
      </c>
      <c r="AD332" s="384" t="s">
        <v>1133</v>
      </c>
      <c r="AE332" s="388"/>
      <c r="AF332" s="390" t="s">
        <v>1276</v>
      </c>
      <c r="AG332" s="582"/>
      <c r="AH332" s="388" t="s">
        <v>1277</v>
      </c>
      <c r="AI332" s="391">
        <v>31080</v>
      </c>
      <c r="AJ332" s="392">
        <v>8208</v>
      </c>
      <c r="AK332" s="390" t="s">
        <v>1278</v>
      </c>
      <c r="AL332" s="388"/>
      <c r="AM332" s="382" t="s">
        <v>1134</v>
      </c>
      <c r="AN332" s="388"/>
      <c r="AO332" s="557">
        <v>12</v>
      </c>
      <c r="AP332" s="382" t="s">
        <v>94</v>
      </c>
      <c r="AQ332" s="382" t="s">
        <v>94</v>
      </c>
      <c r="AR332" s="388"/>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6"/>
    </row>
    <row r="333" spans="1:89" s="130" customFormat="1" ht="55.5" customHeight="1" hidden="1" outlineLevel="1">
      <c r="A333" s="384" t="s">
        <v>1270</v>
      </c>
      <c r="B333" s="385" t="s">
        <v>1271</v>
      </c>
      <c r="C333" s="384" t="s">
        <v>1272</v>
      </c>
      <c r="D333" s="382" t="s">
        <v>817</v>
      </c>
      <c r="E333" s="384" t="s">
        <v>1270</v>
      </c>
      <c r="F333" s="382" t="s">
        <v>77</v>
      </c>
      <c r="G333" s="382" t="s">
        <v>77</v>
      </c>
      <c r="H333" s="386">
        <v>39783</v>
      </c>
      <c r="I333" s="387" t="s">
        <v>1273</v>
      </c>
      <c r="J333" s="387" t="s">
        <v>1274</v>
      </c>
      <c r="K333" s="375" t="s">
        <v>1275</v>
      </c>
      <c r="L333" s="382" t="s">
        <v>149</v>
      </c>
      <c r="M333" s="388"/>
      <c r="N333" s="382" t="s">
        <v>79</v>
      </c>
      <c r="O333" s="382" t="s">
        <v>510</v>
      </c>
      <c r="P333" s="382" t="s">
        <v>81</v>
      </c>
      <c r="Q333" s="384"/>
      <c r="R333" s="389"/>
      <c r="S333" s="382" t="s">
        <v>65</v>
      </c>
      <c r="T333" s="388"/>
      <c r="U333" s="384" t="s">
        <v>61</v>
      </c>
      <c r="V333" s="382" t="s">
        <v>62</v>
      </c>
      <c r="W333" s="382" t="s">
        <v>105</v>
      </c>
      <c r="X333" s="382"/>
      <c r="Y333" s="382"/>
      <c r="Z333" s="382"/>
      <c r="AA333" s="382" t="s">
        <v>1132</v>
      </c>
      <c r="AB333" s="388"/>
      <c r="AC333" s="382" t="s">
        <v>1126</v>
      </c>
      <c r="AD333" s="384" t="s">
        <v>1133</v>
      </c>
      <c r="AE333" s="388"/>
      <c r="AF333" s="390" t="s">
        <v>1276</v>
      </c>
      <c r="AG333" s="582"/>
      <c r="AH333" s="388" t="s">
        <v>1277</v>
      </c>
      <c r="AI333" s="391">
        <v>31080</v>
      </c>
      <c r="AJ333" s="392">
        <v>8208</v>
      </c>
      <c r="AK333" s="390" t="s">
        <v>1278</v>
      </c>
      <c r="AL333" s="388"/>
      <c r="AM333" s="382" t="s">
        <v>1134</v>
      </c>
      <c r="AN333" s="388"/>
      <c r="AO333" s="557">
        <v>12</v>
      </c>
      <c r="AP333" s="382" t="s">
        <v>94</v>
      </c>
      <c r="AQ333" s="382" t="s">
        <v>94</v>
      </c>
      <c r="AR333" s="388"/>
      <c r="AS333" s="128"/>
      <c r="AT333" s="128"/>
      <c r="AU333" s="128"/>
      <c r="AV333" s="128"/>
      <c r="AW333" s="128"/>
      <c r="AX333" s="128"/>
      <c r="AY333" s="128"/>
      <c r="AZ333" s="128"/>
      <c r="BA333" s="128"/>
      <c r="BB333" s="128"/>
      <c r="BC333" s="128"/>
      <c r="BD333" s="128"/>
      <c r="BE333" s="128"/>
      <c r="BF333" s="128"/>
      <c r="BG333" s="128"/>
      <c r="BH333" s="128"/>
      <c r="BI333" s="128"/>
      <c r="BJ333" s="128"/>
      <c r="BK333" s="128"/>
      <c r="BL333" s="128"/>
      <c r="BM333" s="128"/>
      <c r="BN333" s="128"/>
      <c r="BO333" s="128"/>
      <c r="BP333" s="128"/>
      <c r="BQ333" s="128"/>
      <c r="BR333" s="128"/>
      <c r="BS333" s="128"/>
      <c r="BT333" s="128"/>
      <c r="BU333" s="128"/>
      <c r="BV333" s="128"/>
      <c r="BW333" s="128"/>
      <c r="BX333" s="128"/>
      <c r="BY333" s="128"/>
      <c r="BZ333" s="128"/>
      <c r="CA333" s="128"/>
      <c r="CB333" s="128"/>
      <c r="CC333" s="128"/>
      <c r="CD333" s="128"/>
      <c r="CE333" s="128"/>
      <c r="CF333" s="128"/>
      <c r="CG333" s="128"/>
      <c r="CH333" s="128"/>
      <c r="CI333" s="128"/>
      <c r="CJ333" s="128"/>
      <c r="CK333" s="129"/>
    </row>
    <row r="334" spans="1:89" s="131" customFormat="1" ht="73.5" customHeight="1" hidden="1" outlineLevel="1">
      <c r="A334" s="370" t="s">
        <v>1139</v>
      </c>
      <c r="B334" s="371" t="s">
        <v>1140</v>
      </c>
      <c r="C334" s="370" t="s">
        <v>1141</v>
      </c>
      <c r="D334" s="372" t="s">
        <v>817</v>
      </c>
      <c r="E334" s="370" t="s">
        <v>1142</v>
      </c>
      <c r="F334" s="372" t="s">
        <v>77</v>
      </c>
      <c r="G334" s="372" t="s">
        <v>77</v>
      </c>
      <c r="H334" s="373">
        <v>39783</v>
      </c>
      <c r="I334" s="374">
        <v>39783</v>
      </c>
      <c r="J334" s="374" t="s">
        <v>1649</v>
      </c>
      <c r="K334" s="375">
        <v>41334</v>
      </c>
      <c r="L334" s="372" t="s">
        <v>149</v>
      </c>
      <c r="M334" s="376"/>
      <c r="N334" s="377" t="s">
        <v>79</v>
      </c>
      <c r="O334" s="372" t="s">
        <v>510</v>
      </c>
      <c r="P334" s="372" t="s">
        <v>81</v>
      </c>
      <c r="Q334" s="370" t="s">
        <v>1131</v>
      </c>
      <c r="R334" s="378"/>
      <c r="S334" s="372" t="s">
        <v>65</v>
      </c>
      <c r="T334" s="376"/>
      <c r="U334" s="370" t="s">
        <v>61</v>
      </c>
      <c r="V334" s="372" t="s">
        <v>62</v>
      </c>
      <c r="W334" s="372" t="s">
        <v>63</v>
      </c>
      <c r="X334" s="372" t="s">
        <v>125</v>
      </c>
      <c r="Y334" s="372" t="s">
        <v>82</v>
      </c>
      <c r="Z334" s="377" t="s">
        <v>481</v>
      </c>
      <c r="AA334" s="372" t="s">
        <v>1132</v>
      </c>
      <c r="AB334" s="376"/>
      <c r="AC334" s="372" t="s">
        <v>1126</v>
      </c>
      <c r="AD334" s="370" t="s">
        <v>1133</v>
      </c>
      <c r="AE334" s="376"/>
      <c r="AF334" s="379" t="s">
        <v>1276</v>
      </c>
      <c r="AG334" s="581"/>
      <c r="AH334" s="376" t="s">
        <v>1277</v>
      </c>
      <c r="AI334" s="380">
        <v>31080</v>
      </c>
      <c r="AJ334" s="381">
        <v>8208</v>
      </c>
      <c r="AK334" s="379" t="s">
        <v>1278</v>
      </c>
      <c r="AL334" s="376"/>
      <c r="AM334" s="382" t="s">
        <v>1134</v>
      </c>
      <c r="AN334" s="376"/>
      <c r="AO334" s="548">
        <v>12</v>
      </c>
      <c r="AP334" s="372" t="s">
        <v>94</v>
      </c>
      <c r="AQ334" s="372" t="s">
        <v>94</v>
      </c>
      <c r="AR334" s="376"/>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c r="CJ334" s="132"/>
      <c r="CK334" s="133"/>
    </row>
    <row r="335" spans="1:89" s="84" customFormat="1" ht="14.25" collapsed="1">
      <c r="A335" s="606" t="s">
        <v>987</v>
      </c>
      <c r="B335" s="606"/>
      <c r="C335" s="606"/>
      <c r="D335" s="606"/>
      <c r="E335" s="606"/>
      <c r="F335" s="606"/>
      <c r="G335" s="606"/>
      <c r="H335" s="607" t="s">
        <v>1260</v>
      </c>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7"/>
      <c r="AL335" s="607"/>
      <c r="AM335" s="607"/>
      <c r="AN335" s="607"/>
      <c r="AO335" s="607"/>
      <c r="AP335" s="607"/>
      <c r="AQ335" s="607"/>
      <c r="AR335" s="607"/>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3"/>
    </row>
    <row r="336" spans="1:89" s="84" customFormat="1" ht="63.75" hidden="1" outlineLevel="1">
      <c r="A336" s="16" t="s">
        <v>988</v>
      </c>
      <c r="B336" s="16" t="s">
        <v>1334</v>
      </c>
      <c r="C336" s="16" t="s">
        <v>989</v>
      </c>
      <c r="D336" s="167" t="s">
        <v>75</v>
      </c>
      <c r="E336" s="16" t="s">
        <v>988</v>
      </c>
      <c r="F336" s="167" t="s">
        <v>77</v>
      </c>
      <c r="G336" s="167" t="s">
        <v>77</v>
      </c>
      <c r="H336" s="1">
        <v>2000</v>
      </c>
      <c r="I336" s="16" t="s">
        <v>990</v>
      </c>
      <c r="J336" s="14" t="s">
        <v>1335</v>
      </c>
      <c r="K336" s="168">
        <v>41334</v>
      </c>
      <c r="L336" s="167" t="s">
        <v>362</v>
      </c>
      <c r="M336" s="167"/>
      <c r="N336" s="167" t="s">
        <v>79</v>
      </c>
      <c r="O336" s="167" t="s">
        <v>80</v>
      </c>
      <c r="P336" s="167" t="s">
        <v>81</v>
      </c>
      <c r="Q336" s="16" t="s">
        <v>991</v>
      </c>
      <c r="R336" s="14"/>
      <c r="S336" s="167" t="s">
        <v>65</v>
      </c>
      <c r="T336" s="16"/>
      <c r="U336" s="16" t="s">
        <v>61</v>
      </c>
      <c r="V336" s="167" t="s">
        <v>62</v>
      </c>
      <c r="W336" s="167" t="s">
        <v>63</v>
      </c>
      <c r="X336" s="167" t="s">
        <v>125</v>
      </c>
      <c r="Y336" s="167" t="s">
        <v>992</v>
      </c>
      <c r="Z336" s="167" t="s">
        <v>993</v>
      </c>
      <c r="AA336" s="167" t="s">
        <v>85</v>
      </c>
      <c r="AB336" s="16"/>
      <c r="AC336" s="167" t="s">
        <v>987</v>
      </c>
      <c r="AD336" s="16" t="s">
        <v>994</v>
      </c>
      <c r="AE336" s="16" t="s">
        <v>995</v>
      </c>
      <c r="AF336" s="16" t="s">
        <v>996</v>
      </c>
      <c r="AG336" s="557">
        <v>3</v>
      </c>
      <c r="AH336" s="16" t="s">
        <v>142</v>
      </c>
      <c r="AI336" s="1">
        <v>95463</v>
      </c>
      <c r="AJ336" s="16"/>
      <c r="AK336" s="16" t="s">
        <v>997</v>
      </c>
      <c r="AL336" s="16" t="s">
        <v>998</v>
      </c>
      <c r="AM336" s="36" t="s">
        <v>999</v>
      </c>
      <c r="AN336" s="16" t="s">
        <v>1000</v>
      </c>
      <c r="AO336" s="557">
        <v>12</v>
      </c>
      <c r="AP336" s="167" t="s">
        <v>94</v>
      </c>
      <c r="AQ336" s="167" t="s">
        <v>94</v>
      </c>
      <c r="AR336" s="16" t="s">
        <v>1336</v>
      </c>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3"/>
    </row>
    <row r="337" spans="1:89" s="84" customFormat="1" ht="63.75" hidden="1" outlineLevel="1">
      <c r="A337" s="16" t="s">
        <v>1001</v>
      </c>
      <c r="B337" s="16" t="s">
        <v>1002</v>
      </c>
      <c r="C337" s="16" t="s">
        <v>1003</v>
      </c>
      <c r="D337" s="167" t="s">
        <v>75</v>
      </c>
      <c r="E337" s="16" t="s">
        <v>1001</v>
      </c>
      <c r="F337" s="167" t="s">
        <v>77</v>
      </c>
      <c r="G337" s="167" t="s">
        <v>77</v>
      </c>
      <c r="H337" s="1">
        <v>2000</v>
      </c>
      <c r="I337" s="16" t="s">
        <v>990</v>
      </c>
      <c r="J337" s="14" t="s">
        <v>1335</v>
      </c>
      <c r="K337" s="168">
        <v>41334</v>
      </c>
      <c r="L337" s="167" t="s">
        <v>362</v>
      </c>
      <c r="M337" s="167"/>
      <c r="N337" s="167" t="s">
        <v>79</v>
      </c>
      <c r="O337" s="167" t="s">
        <v>80</v>
      </c>
      <c r="P337" s="167" t="s">
        <v>81</v>
      </c>
      <c r="Q337" s="16" t="s">
        <v>991</v>
      </c>
      <c r="R337" s="14"/>
      <c r="S337" s="167" t="s">
        <v>65</v>
      </c>
      <c r="T337" s="16"/>
      <c r="U337" s="16" t="s">
        <v>61</v>
      </c>
      <c r="V337" s="167" t="s">
        <v>62</v>
      </c>
      <c r="W337" s="167" t="s">
        <v>63</v>
      </c>
      <c r="X337" s="167" t="s">
        <v>125</v>
      </c>
      <c r="Y337" s="167" t="s">
        <v>1004</v>
      </c>
      <c r="Z337" s="167" t="s">
        <v>993</v>
      </c>
      <c r="AA337" s="167" t="s">
        <v>85</v>
      </c>
      <c r="AB337" s="16"/>
      <c r="AC337" s="167" t="s">
        <v>987</v>
      </c>
      <c r="AD337" s="16" t="s">
        <v>994</v>
      </c>
      <c r="AE337" s="16" t="s">
        <v>995</v>
      </c>
      <c r="AF337" s="16" t="s">
        <v>996</v>
      </c>
      <c r="AG337" s="557">
        <v>3</v>
      </c>
      <c r="AH337" s="16" t="s">
        <v>142</v>
      </c>
      <c r="AI337" s="1">
        <v>95463</v>
      </c>
      <c r="AJ337" s="16"/>
      <c r="AK337" s="16" t="s">
        <v>997</v>
      </c>
      <c r="AL337" s="16" t="s">
        <v>1337</v>
      </c>
      <c r="AM337" s="36" t="s">
        <v>999</v>
      </c>
      <c r="AN337" s="16" t="s">
        <v>1000</v>
      </c>
      <c r="AO337" s="557">
        <v>12</v>
      </c>
      <c r="AP337" s="167" t="s">
        <v>94</v>
      </c>
      <c r="AQ337" s="167" t="s">
        <v>94</v>
      </c>
      <c r="AR337" s="16" t="s">
        <v>1338</v>
      </c>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3"/>
    </row>
    <row r="338" spans="1:89" s="84" customFormat="1" ht="38.25" hidden="1" outlineLevel="1">
      <c r="A338" s="22" t="s">
        <v>1005</v>
      </c>
      <c r="B338" s="22" t="s">
        <v>1339</v>
      </c>
      <c r="C338" s="22" t="s">
        <v>1006</v>
      </c>
      <c r="D338" s="167" t="s">
        <v>75</v>
      </c>
      <c r="E338" s="167" t="s">
        <v>1007</v>
      </c>
      <c r="F338" s="167" t="s">
        <v>77</v>
      </c>
      <c r="G338" s="167" t="s">
        <v>77</v>
      </c>
      <c r="H338" s="3">
        <v>2000</v>
      </c>
      <c r="I338" s="167" t="s">
        <v>990</v>
      </c>
      <c r="J338" s="22" t="s">
        <v>1340</v>
      </c>
      <c r="K338" s="168">
        <v>41334</v>
      </c>
      <c r="L338" s="167" t="s">
        <v>78</v>
      </c>
      <c r="M338" s="22"/>
      <c r="N338" s="167" t="s">
        <v>79</v>
      </c>
      <c r="O338" s="167" t="s">
        <v>80</v>
      </c>
      <c r="P338" s="167" t="s">
        <v>81</v>
      </c>
      <c r="Q338" s="16" t="s">
        <v>991</v>
      </c>
      <c r="R338" s="14"/>
      <c r="S338" s="167" t="s">
        <v>235</v>
      </c>
      <c r="T338" s="22"/>
      <c r="U338" s="22" t="s">
        <v>61</v>
      </c>
      <c r="V338" s="167" t="s">
        <v>62</v>
      </c>
      <c r="W338" s="167" t="s">
        <v>63</v>
      </c>
      <c r="X338" s="167" t="s">
        <v>125</v>
      </c>
      <c r="Y338" s="167" t="s">
        <v>1008</v>
      </c>
      <c r="Z338" s="167" t="s">
        <v>993</v>
      </c>
      <c r="AA338" s="167" t="s">
        <v>85</v>
      </c>
      <c r="AB338" s="22"/>
      <c r="AC338" s="167" t="s">
        <v>987</v>
      </c>
      <c r="AD338" s="16" t="s">
        <v>994</v>
      </c>
      <c r="AE338" s="16" t="s">
        <v>995</v>
      </c>
      <c r="AF338" s="16" t="s">
        <v>996</v>
      </c>
      <c r="AG338" s="557">
        <v>3</v>
      </c>
      <c r="AH338" s="16" t="s">
        <v>142</v>
      </c>
      <c r="AI338" s="1">
        <v>95463</v>
      </c>
      <c r="AJ338" s="22"/>
      <c r="AK338" s="16" t="s">
        <v>997</v>
      </c>
      <c r="AL338" s="16" t="s">
        <v>1341</v>
      </c>
      <c r="AM338" s="36" t="s">
        <v>999</v>
      </c>
      <c r="AN338" s="16" t="s">
        <v>1000</v>
      </c>
      <c r="AO338" s="558">
        <v>12</v>
      </c>
      <c r="AP338" s="167" t="s">
        <v>94</v>
      </c>
      <c r="AQ338" s="167" t="s">
        <v>94</v>
      </c>
      <c r="AR338" s="16" t="s">
        <v>1342</v>
      </c>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3"/>
    </row>
    <row r="339" spans="1:89" s="84" customFormat="1" ht="63.75" hidden="1" outlineLevel="1">
      <c r="A339" s="73" t="s">
        <v>1009</v>
      </c>
      <c r="B339" s="73" t="s">
        <v>1010</v>
      </c>
      <c r="C339" s="73" t="s">
        <v>1011</v>
      </c>
      <c r="D339" s="169" t="s">
        <v>75</v>
      </c>
      <c r="E339" s="169" t="s">
        <v>1007</v>
      </c>
      <c r="F339" s="169" t="s">
        <v>77</v>
      </c>
      <c r="G339" s="169" t="s">
        <v>77</v>
      </c>
      <c r="H339" s="170">
        <v>2012</v>
      </c>
      <c r="I339" s="171">
        <v>2013</v>
      </c>
      <c r="J339" s="170">
        <v>12.2012</v>
      </c>
      <c r="K339" s="172">
        <v>41334</v>
      </c>
      <c r="L339" s="169" t="s">
        <v>78</v>
      </c>
      <c r="M339" s="73"/>
      <c r="N339" s="169" t="s">
        <v>79</v>
      </c>
      <c r="O339" s="169" t="s">
        <v>80</v>
      </c>
      <c r="P339" s="169"/>
      <c r="Q339" s="49"/>
      <c r="R339" s="106"/>
      <c r="S339" s="169"/>
      <c r="T339" s="73"/>
      <c r="U339" s="73" t="s">
        <v>61</v>
      </c>
      <c r="V339" s="169" t="s">
        <v>736</v>
      </c>
      <c r="W339" s="169"/>
      <c r="X339" s="169" t="s">
        <v>125</v>
      </c>
      <c r="Y339" s="169" t="s">
        <v>1012</v>
      </c>
      <c r="Z339" s="169" t="s">
        <v>65</v>
      </c>
      <c r="AA339" s="169" t="s">
        <v>85</v>
      </c>
      <c r="AB339" s="73"/>
      <c r="AC339" s="169" t="s">
        <v>987</v>
      </c>
      <c r="AD339" s="49" t="s">
        <v>994</v>
      </c>
      <c r="AE339" s="49" t="s">
        <v>995</v>
      </c>
      <c r="AF339" s="49" t="s">
        <v>996</v>
      </c>
      <c r="AG339" s="562">
        <v>3</v>
      </c>
      <c r="AH339" s="49" t="s">
        <v>142</v>
      </c>
      <c r="AI339" s="107">
        <v>95463</v>
      </c>
      <c r="AJ339" s="73"/>
      <c r="AK339" s="49" t="s">
        <v>997</v>
      </c>
      <c r="AL339" s="49" t="s">
        <v>1341</v>
      </c>
      <c r="AM339" s="108" t="s">
        <v>999</v>
      </c>
      <c r="AN339" s="49" t="s">
        <v>1000</v>
      </c>
      <c r="AO339" s="559">
        <v>11</v>
      </c>
      <c r="AP339" s="169" t="s">
        <v>72</v>
      </c>
      <c r="AQ339" s="169" t="s">
        <v>72</v>
      </c>
      <c r="AR339" s="4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3"/>
    </row>
    <row r="340" spans="1:89" s="84" customFormat="1" ht="51" hidden="1" outlineLevel="1">
      <c r="A340" s="169" t="s">
        <v>1013</v>
      </c>
      <c r="B340" s="169" t="s">
        <v>1014</v>
      </c>
      <c r="C340" s="169" t="s">
        <v>1015</v>
      </c>
      <c r="D340" s="169" t="s">
        <v>54</v>
      </c>
      <c r="E340" s="169" t="s">
        <v>1016</v>
      </c>
      <c r="F340" s="169" t="s">
        <v>77</v>
      </c>
      <c r="G340" s="169" t="s">
        <v>77</v>
      </c>
      <c r="H340" s="171">
        <v>1998</v>
      </c>
      <c r="I340" s="173">
        <v>38200</v>
      </c>
      <c r="J340" s="174" t="s">
        <v>1017</v>
      </c>
      <c r="K340" s="172">
        <v>41334</v>
      </c>
      <c r="L340" s="169" t="s">
        <v>149</v>
      </c>
      <c r="M340" s="73"/>
      <c r="N340" s="169" t="s">
        <v>79</v>
      </c>
      <c r="O340" s="169" t="s">
        <v>80</v>
      </c>
      <c r="P340" s="169" t="s">
        <v>81</v>
      </c>
      <c r="Q340" s="49"/>
      <c r="R340" s="106"/>
      <c r="S340" s="169" t="s">
        <v>502</v>
      </c>
      <c r="T340" s="169"/>
      <c r="U340" s="169" t="s">
        <v>61</v>
      </c>
      <c r="V340" s="169" t="s">
        <v>62</v>
      </c>
      <c r="W340" s="169" t="s">
        <v>63</v>
      </c>
      <c r="X340" s="169" t="s">
        <v>125</v>
      </c>
      <c r="Y340" s="169" t="s">
        <v>1018</v>
      </c>
      <c r="Z340" s="169" t="s">
        <v>993</v>
      </c>
      <c r="AA340" s="169" t="s">
        <v>85</v>
      </c>
      <c r="AB340" s="169"/>
      <c r="AC340" s="169" t="s">
        <v>715</v>
      </c>
      <c r="AD340" s="49" t="s">
        <v>994</v>
      </c>
      <c r="AE340" s="49" t="s">
        <v>995</v>
      </c>
      <c r="AF340" s="49" t="s">
        <v>996</v>
      </c>
      <c r="AG340" s="562">
        <v>3</v>
      </c>
      <c r="AH340" s="49" t="s">
        <v>142</v>
      </c>
      <c r="AI340" s="107">
        <v>95463</v>
      </c>
      <c r="AJ340" s="169"/>
      <c r="AK340" s="49" t="s">
        <v>997</v>
      </c>
      <c r="AL340" s="49" t="s">
        <v>1343</v>
      </c>
      <c r="AM340" s="108" t="s">
        <v>999</v>
      </c>
      <c r="AN340" s="49" t="s">
        <v>1000</v>
      </c>
      <c r="AO340" s="560">
        <v>2</v>
      </c>
      <c r="AP340" s="169" t="s">
        <v>94</v>
      </c>
      <c r="AQ340" s="169" t="s">
        <v>94</v>
      </c>
      <c r="AR340" s="16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3"/>
    </row>
    <row r="341" spans="1:89" s="84" customFormat="1" ht="63.75" hidden="1" outlineLevel="1">
      <c r="A341" s="16" t="s">
        <v>1344</v>
      </c>
      <c r="B341" s="16" t="s">
        <v>1019</v>
      </c>
      <c r="C341" s="16" t="s">
        <v>1345</v>
      </c>
      <c r="D341" s="167" t="s">
        <v>473</v>
      </c>
      <c r="E341" s="16" t="s">
        <v>1020</v>
      </c>
      <c r="F341" s="167" t="s">
        <v>77</v>
      </c>
      <c r="G341" s="167" t="s">
        <v>77</v>
      </c>
      <c r="H341" s="1">
        <v>2000</v>
      </c>
      <c r="I341" s="175">
        <v>38200</v>
      </c>
      <c r="J341" s="16" t="s">
        <v>1346</v>
      </c>
      <c r="K341" s="168">
        <v>41334</v>
      </c>
      <c r="L341" s="167" t="s">
        <v>78</v>
      </c>
      <c r="M341" s="16"/>
      <c r="N341" s="167" t="s">
        <v>79</v>
      </c>
      <c r="O341" s="167" t="s">
        <v>80</v>
      </c>
      <c r="P341" s="167" t="s">
        <v>81</v>
      </c>
      <c r="Q341" s="16" t="s">
        <v>991</v>
      </c>
      <c r="R341" s="14"/>
      <c r="S341" s="167" t="s">
        <v>1021</v>
      </c>
      <c r="T341" s="16"/>
      <c r="U341" s="16" t="s">
        <v>61</v>
      </c>
      <c r="V341" s="167" t="s">
        <v>62</v>
      </c>
      <c r="W341" s="167" t="s">
        <v>63</v>
      </c>
      <c r="X341" s="167" t="s">
        <v>125</v>
      </c>
      <c r="Y341" s="167" t="s">
        <v>1022</v>
      </c>
      <c r="Z341" s="167" t="s">
        <v>993</v>
      </c>
      <c r="AA341" s="167" t="s">
        <v>85</v>
      </c>
      <c r="AB341" s="16"/>
      <c r="AC341" s="167" t="s">
        <v>987</v>
      </c>
      <c r="AD341" s="16" t="s">
        <v>994</v>
      </c>
      <c r="AE341" s="16" t="s">
        <v>995</v>
      </c>
      <c r="AF341" s="16" t="s">
        <v>996</v>
      </c>
      <c r="AG341" s="557">
        <v>3</v>
      </c>
      <c r="AH341" s="16" t="s">
        <v>142</v>
      </c>
      <c r="AI341" s="1">
        <v>95463</v>
      </c>
      <c r="AJ341" s="16"/>
      <c r="AK341" s="16" t="s">
        <v>997</v>
      </c>
      <c r="AL341" s="16" t="s">
        <v>1347</v>
      </c>
      <c r="AM341" s="36" t="s">
        <v>999</v>
      </c>
      <c r="AN341" s="16" t="s">
        <v>1000</v>
      </c>
      <c r="AO341" s="557">
        <v>12</v>
      </c>
      <c r="AP341" s="167" t="s">
        <v>94</v>
      </c>
      <c r="AQ341" s="167" t="s">
        <v>94</v>
      </c>
      <c r="AR341" s="16" t="s">
        <v>1348</v>
      </c>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3"/>
    </row>
    <row r="342" spans="1:89" s="84" customFormat="1" ht="38.25" hidden="1" outlineLevel="1">
      <c r="A342" s="167" t="s">
        <v>1349</v>
      </c>
      <c r="B342" s="167" t="s">
        <v>1023</v>
      </c>
      <c r="C342" s="167" t="s">
        <v>1024</v>
      </c>
      <c r="D342" s="167" t="s">
        <v>75</v>
      </c>
      <c r="E342" s="167" t="s">
        <v>1025</v>
      </c>
      <c r="F342" s="167" t="s">
        <v>77</v>
      </c>
      <c r="G342" s="167" t="s">
        <v>77</v>
      </c>
      <c r="H342" s="1">
        <v>2000</v>
      </c>
      <c r="I342" s="176">
        <v>38200</v>
      </c>
      <c r="J342" s="22" t="s">
        <v>1350</v>
      </c>
      <c r="K342" s="168">
        <v>41334</v>
      </c>
      <c r="L342" s="167" t="s">
        <v>78</v>
      </c>
      <c r="M342" s="22"/>
      <c r="N342" s="167" t="s">
        <v>79</v>
      </c>
      <c r="O342" s="167" t="s">
        <v>80</v>
      </c>
      <c r="P342" s="167" t="s">
        <v>81</v>
      </c>
      <c r="Q342" s="16" t="s">
        <v>991</v>
      </c>
      <c r="R342" s="14"/>
      <c r="S342" s="167" t="s">
        <v>1021</v>
      </c>
      <c r="T342" s="167"/>
      <c r="U342" s="167" t="s">
        <v>61</v>
      </c>
      <c r="V342" s="167" t="s">
        <v>62</v>
      </c>
      <c r="W342" s="167" t="s">
        <v>105</v>
      </c>
      <c r="X342" s="167" t="s">
        <v>125</v>
      </c>
      <c r="Y342" s="167" t="s">
        <v>1026</v>
      </c>
      <c r="Z342" s="167" t="s">
        <v>993</v>
      </c>
      <c r="AA342" s="167" t="s">
        <v>85</v>
      </c>
      <c r="AB342" s="167"/>
      <c r="AC342" s="167" t="s">
        <v>987</v>
      </c>
      <c r="AD342" s="16" t="s">
        <v>994</v>
      </c>
      <c r="AE342" s="16" t="s">
        <v>995</v>
      </c>
      <c r="AF342" s="16" t="s">
        <v>996</v>
      </c>
      <c r="AG342" s="557">
        <v>3</v>
      </c>
      <c r="AH342" s="16" t="s">
        <v>142</v>
      </c>
      <c r="AI342" s="1">
        <v>95463</v>
      </c>
      <c r="AJ342" s="167"/>
      <c r="AK342" s="16" t="s">
        <v>997</v>
      </c>
      <c r="AL342" s="16" t="s">
        <v>1351</v>
      </c>
      <c r="AM342" s="36" t="s">
        <v>999</v>
      </c>
      <c r="AN342" s="16" t="s">
        <v>1000</v>
      </c>
      <c r="AO342" s="557">
        <v>12</v>
      </c>
      <c r="AP342" s="167" t="s">
        <v>94</v>
      </c>
      <c r="AQ342" s="167" t="s">
        <v>94</v>
      </c>
      <c r="AR342" s="16" t="s">
        <v>1352</v>
      </c>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3"/>
    </row>
    <row r="343" spans="1:89" s="84" customFormat="1" ht="44.25" customHeight="1" hidden="1" outlineLevel="1">
      <c r="A343" s="167" t="s">
        <v>1027</v>
      </c>
      <c r="B343" s="167" t="s">
        <v>1028</v>
      </c>
      <c r="C343" s="167" t="s">
        <v>1029</v>
      </c>
      <c r="D343" s="167" t="s">
        <v>75</v>
      </c>
      <c r="E343" s="167" t="s">
        <v>1030</v>
      </c>
      <c r="F343" s="167" t="s">
        <v>77</v>
      </c>
      <c r="G343" s="167" t="s">
        <v>77</v>
      </c>
      <c r="H343" s="1">
        <v>2000</v>
      </c>
      <c r="I343" s="176">
        <v>38200</v>
      </c>
      <c r="J343" s="22" t="s">
        <v>1353</v>
      </c>
      <c r="K343" s="168">
        <v>41334</v>
      </c>
      <c r="L343" s="167" t="s">
        <v>78</v>
      </c>
      <c r="M343" s="22"/>
      <c r="N343" s="167" t="s">
        <v>79</v>
      </c>
      <c r="O343" s="167" t="s">
        <v>80</v>
      </c>
      <c r="P343" s="167" t="s">
        <v>81</v>
      </c>
      <c r="Q343" s="16" t="s">
        <v>991</v>
      </c>
      <c r="R343" s="14"/>
      <c r="S343" s="167" t="s">
        <v>1021</v>
      </c>
      <c r="T343" s="167"/>
      <c r="U343" s="167" t="s">
        <v>61</v>
      </c>
      <c r="V343" s="167" t="s">
        <v>62</v>
      </c>
      <c r="W343" s="167" t="s">
        <v>105</v>
      </c>
      <c r="X343" s="167" t="s">
        <v>125</v>
      </c>
      <c r="Y343" s="167" t="s">
        <v>1031</v>
      </c>
      <c r="Z343" s="167" t="s">
        <v>993</v>
      </c>
      <c r="AA343" s="167" t="s">
        <v>85</v>
      </c>
      <c r="AB343" s="167"/>
      <c r="AC343" s="167" t="s">
        <v>987</v>
      </c>
      <c r="AD343" s="16" t="s">
        <v>994</v>
      </c>
      <c r="AE343" s="16" t="s">
        <v>995</v>
      </c>
      <c r="AF343" s="16" t="s">
        <v>996</v>
      </c>
      <c r="AG343" s="557">
        <v>3</v>
      </c>
      <c r="AH343" s="16" t="s">
        <v>142</v>
      </c>
      <c r="AI343" s="1">
        <v>95463</v>
      </c>
      <c r="AJ343" s="167"/>
      <c r="AK343" s="16" t="s">
        <v>997</v>
      </c>
      <c r="AL343" s="16" t="s">
        <v>1354</v>
      </c>
      <c r="AM343" s="36" t="s">
        <v>999</v>
      </c>
      <c r="AN343" s="16" t="s">
        <v>1000</v>
      </c>
      <c r="AO343" s="561">
        <v>12</v>
      </c>
      <c r="AP343" s="167" t="s">
        <v>94</v>
      </c>
      <c r="AQ343" s="167" t="s">
        <v>94</v>
      </c>
      <c r="AR343" s="16" t="s">
        <v>1355</v>
      </c>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3"/>
    </row>
    <row r="344" spans="1:89" s="84" customFormat="1" ht="63.75" hidden="1" outlineLevel="1">
      <c r="A344" s="169" t="s">
        <v>1032</v>
      </c>
      <c r="B344" s="169" t="s">
        <v>1033</v>
      </c>
      <c r="C344" s="169" t="s">
        <v>1034</v>
      </c>
      <c r="D344" s="169" t="s">
        <v>1035</v>
      </c>
      <c r="E344" s="169" t="s">
        <v>1036</v>
      </c>
      <c r="F344" s="169" t="s">
        <v>77</v>
      </c>
      <c r="G344" s="169" t="s">
        <v>77</v>
      </c>
      <c r="H344" s="171">
        <v>2005</v>
      </c>
      <c r="I344" s="173">
        <v>38200</v>
      </c>
      <c r="J344" s="171">
        <v>2010</v>
      </c>
      <c r="K344" s="172">
        <v>41334</v>
      </c>
      <c r="L344" s="169" t="s">
        <v>306</v>
      </c>
      <c r="M344" s="73"/>
      <c r="N344" s="169" t="s">
        <v>79</v>
      </c>
      <c r="O344" s="169" t="s">
        <v>80</v>
      </c>
      <c r="P344" s="169" t="s">
        <v>81</v>
      </c>
      <c r="Q344" s="49" t="s">
        <v>991</v>
      </c>
      <c r="R344" s="106"/>
      <c r="S344" s="169" t="s">
        <v>1037</v>
      </c>
      <c r="T344" s="169"/>
      <c r="U344" s="169" t="s">
        <v>61</v>
      </c>
      <c r="V344" s="169" t="s">
        <v>62</v>
      </c>
      <c r="W344" s="169" t="s">
        <v>63</v>
      </c>
      <c r="X344" s="169" t="s">
        <v>125</v>
      </c>
      <c r="Y344" s="169" t="s">
        <v>1038</v>
      </c>
      <c r="Z344" s="169" t="s">
        <v>993</v>
      </c>
      <c r="AA344" s="169" t="s">
        <v>85</v>
      </c>
      <c r="AB344" s="169"/>
      <c r="AC344" s="169" t="s">
        <v>987</v>
      </c>
      <c r="AD344" s="49" t="s">
        <v>994</v>
      </c>
      <c r="AE344" s="49" t="s">
        <v>995</v>
      </c>
      <c r="AF344" s="49" t="s">
        <v>996</v>
      </c>
      <c r="AG344" s="562">
        <v>3</v>
      </c>
      <c r="AH344" s="49" t="s">
        <v>142</v>
      </c>
      <c r="AI344" s="107">
        <v>95463</v>
      </c>
      <c r="AJ344" s="169"/>
      <c r="AK344" s="49" t="s">
        <v>997</v>
      </c>
      <c r="AL344" s="49" t="s">
        <v>1356</v>
      </c>
      <c r="AM344" s="108" t="s">
        <v>999</v>
      </c>
      <c r="AN344" s="49" t="s">
        <v>1000</v>
      </c>
      <c r="AO344" s="560">
        <v>9</v>
      </c>
      <c r="AP344" s="169" t="s">
        <v>94</v>
      </c>
      <c r="AQ344" s="169" t="s">
        <v>94</v>
      </c>
      <c r="AR344" s="16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3"/>
    </row>
    <row r="345" spans="1:89" s="84" customFormat="1" ht="93" customHeight="1" hidden="1" outlineLevel="1">
      <c r="A345" s="169" t="s">
        <v>1039</v>
      </c>
      <c r="B345" s="169" t="s">
        <v>1040</v>
      </c>
      <c r="C345" s="169" t="s">
        <v>1041</v>
      </c>
      <c r="D345" s="169" t="s">
        <v>232</v>
      </c>
      <c r="E345" s="169" t="s">
        <v>1039</v>
      </c>
      <c r="F345" s="169" t="s">
        <v>65</v>
      </c>
      <c r="G345" s="169" t="s">
        <v>77</v>
      </c>
      <c r="H345" s="171">
        <v>1999</v>
      </c>
      <c r="I345" s="173">
        <v>38200</v>
      </c>
      <c r="J345" s="174" t="s">
        <v>1042</v>
      </c>
      <c r="K345" s="172">
        <v>41334</v>
      </c>
      <c r="L345" s="169" t="s">
        <v>149</v>
      </c>
      <c r="M345" s="73"/>
      <c r="N345" s="169" t="s">
        <v>79</v>
      </c>
      <c r="O345" s="169" t="s">
        <v>80</v>
      </c>
      <c r="P345" s="169" t="s">
        <v>81</v>
      </c>
      <c r="Q345" s="49" t="s">
        <v>991</v>
      </c>
      <c r="R345" s="106"/>
      <c r="S345" s="169" t="s">
        <v>235</v>
      </c>
      <c r="T345" s="169"/>
      <c r="U345" s="169" t="s">
        <v>61</v>
      </c>
      <c r="V345" s="169" t="s">
        <v>62</v>
      </c>
      <c r="W345" s="169" t="s">
        <v>63</v>
      </c>
      <c r="X345" s="169" t="s">
        <v>125</v>
      </c>
      <c r="Y345" s="169" t="s">
        <v>1043</v>
      </c>
      <c r="Z345" s="169" t="s">
        <v>65</v>
      </c>
      <c r="AA345" s="169" t="s">
        <v>85</v>
      </c>
      <c r="AB345" s="169"/>
      <c r="AC345" s="169" t="s">
        <v>987</v>
      </c>
      <c r="AD345" s="49" t="s">
        <v>994</v>
      </c>
      <c r="AE345" s="49" t="s">
        <v>995</v>
      </c>
      <c r="AF345" s="49" t="s">
        <v>996</v>
      </c>
      <c r="AG345" s="562">
        <v>3</v>
      </c>
      <c r="AH345" s="49" t="s">
        <v>142</v>
      </c>
      <c r="AI345" s="107">
        <v>95463</v>
      </c>
      <c r="AJ345" s="169"/>
      <c r="AK345" s="49" t="s">
        <v>997</v>
      </c>
      <c r="AL345" s="49" t="s">
        <v>1357</v>
      </c>
      <c r="AM345" s="108" t="s">
        <v>999</v>
      </c>
      <c r="AN345" s="49" t="s">
        <v>1000</v>
      </c>
      <c r="AO345" s="560">
        <v>2</v>
      </c>
      <c r="AP345" s="169" t="s">
        <v>72</v>
      </c>
      <c r="AQ345" s="169" t="s">
        <v>72</v>
      </c>
      <c r="AR345" s="16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3"/>
    </row>
    <row r="346" spans="1:89" s="84" customFormat="1" ht="63" customHeight="1" hidden="1" outlineLevel="1">
      <c r="A346" s="169" t="s">
        <v>1044</v>
      </c>
      <c r="B346" s="169" t="s">
        <v>1045</v>
      </c>
      <c r="C346" s="169" t="s">
        <v>1046</v>
      </c>
      <c r="D346" s="169" t="s">
        <v>1035</v>
      </c>
      <c r="E346" s="169" t="s">
        <v>1047</v>
      </c>
      <c r="F346" s="169" t="s">
        <v>65</v>
      </c>
      <c r="G346" s="169" t="s">
        <v>77</v>
      </c>
      <c r="H346" s="171">
        <v>1997</v>
      </c>
      <c r="I346" s="173">
        <v>38200</v>
      </c>
      <c r="J346" s="169" t="s">
        <v>1048</v>
      </c>
      <c r="K346" s="172">
        <v>41334</v>
      </c>
      <c r="L346" s="169" t="s">
        <v>149</v>
      </c>
      <c r="M346" s="73"/>
      <c r="N346" s="169" t="s">
        <v>79</v>
      </c>
      <c r="O346" s="169" t="s">
        <v>80</v>
      </c>
      <c r="P346" s="169" t="s">
        <v>81</v>
      </c>
      <c r="Q346" s="49" t="s">
        <v>991</v>
      </c>
      <c r="R346" s="106"/>
      <c r="S346" s="169" t="s">
        <v>235</v>
      </c>
      <c r="T346" s="169"/>
      <c r="U346" s="169" t="s">
        <v>61</v>
      </c>
      <c r="V346" s="169" t="s">
        <v>62</v>
      </c>
      <c r="W346" s="169" t="s">
        <v>63</v>
      </c>
      <c r="X346" s="169" t="s">
        <v>125</v>
      </c>
      <c r="Y346" s="169" t="s">
        <v>1049</v>
      </c>
      <c r="Z346" s="169" t="s">
        <v>993</v>
      </c>
      <c r="AA346" s="169" t="s">
        <v>85</v>
      </c>
      <c r="AB346" s="169"/>
      <c r="AC346" s="169" t="s">
        <v>987</v>
      </c>
      <c r="AD346" s="49" t="s">
        <v>994</v>
      </c>
      <c r="AE346" s="49" t="s">
        <v>995</v>
      </c>
      <c r="AF346" s="49" t="s">
        <v>996</v>
      </c>
      <c r="AG346" s="562">
        <v>3</v>
      </c>
      <c r="AH346" s="49" t="s">
        <v>142</v>
      </c>
      <c r="AI346" s="107">
        <v>95463</v>
      </c>
      <c r="AJ346" s="169"/>
      <c r="AK346" s="49" t="s">
        <v>997</v>
      </c>
      <c r="AL346" s="49" t="s">
        <v>1358</v>
      </c>
      <c r="AM346" s="108" t="s">
        <v>999</v>
      </c>
      <c r="AN346" s="49" t="s">
        <v>1000</v>
      </c>
      <c r="AO346" s="560">
        <v>2</v>
      </c>
      <c r="AP346" s="169" t="s">
        <v>72</v>
      </c>
      <c r="AQ346" s="169" t="s">
        <v>72</v>
      </c>
      <c r="AR346" s="16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3"/>
    </row>
    <row r="347" spans="1:89" s="84" customFormat="1" ht="82.5" customHeight="1" hidden="1" outlineLevel="1">
      <c r="A347" s="169" t="s">
        <v>1050</v>
      </c>
      <c r="B347" s="169" t="s">
        <v>1051</v>
      </c>
      <c r="C347" s="169" t="s">
        <v>1052</v>
      </c>
      <c r="D347" s="169" t="s">
        <v>1035</v>
      </c>
      <c r="E347" s="169" t="s">
        <v>1053</v>
      </c>
      <c r="F347" s="169" t="s">
        <v>77</v>
      </c>
      <c r="G347" s="169" t="s">
        <v>77</v>
      </c>
      <c r="H347" s="171">
        <v>1999</v>
      </c>
      <c r="I347" s="173">
        <v>38200</v>
      </c>
      <c r="J347" s="171">
        <v>2002</v>
      </c>
      <c r="K347" s="172">
        <v>41334</v>
      </c>
      <c r="L347" s="169" t="s">
        <v>149</v>
      </c>
      <c r="M347" s="73"/>
      <c r="N347" s="169" t="s">
        <v>79</v>
      </c>
      <c r="O347" s="169" t="s">
        <v>80</v>
      </c>
      <c r="P347" s="169" t="s">
        <v>81</v>
      </c>
      <c r="Q347" s="49" t="s">
        <v>991</v>
      </c>
      <c r="R347" s="106"/>
      <c r="S347" s="169" t="s">
        <v>502</v>
      </c>
      <c r="T347" s="169"/>
      <c r="U347" s="169" t="s">
        <v>61</v>
      </c>
      <c r="V347" s="169" t="s">
        <v>62</v>
      </c>
      <c r="W347" s="169" t="s">
        <v>63</v>
      </c>
      <c r="X347" s="169" t="s">
        <v>125</v>
      </c>
      <c r="Y347" s="169" t="s">
        <v>1054</v>
      </c>
      <c r="Z347" s="169" t="s">
        <v>993</v>
      </c>
      <c r="AA347" s="169" t="s">
        <v>85</v>
      </c>
      <c r="AB347" s="169"/>
      <c r="AC347" s="169" t="s">
        <v>987</v>
      </c>
      <c r="AD347" s="49" t="s">
        <v>994</v>
      </c>
      <c r="AE347" s="49" t="s">
        <v>995</v>
      </c>
      <c r="AF347" s="49" t="s">
        <v>996</v>
      </c>
      <c r="AG347" s="562">
        <v>3</v>
      </c>
      <c r="AH347" s="49" t="s">
        <v>142</v>
      </c>
      <c r="AI347" s="107">
        <v>95463</v>
      </c>
      <c r="AJ347" s="169"/>
      <c r="AK347" s="49" t="s">
        <v>997</v>
      </c>
      <c r="AL347" s="49" t="s">
        <v>1359</v>
      </c>
      <c r="AM347" s="108" t="s">
        <v>999</v>
      </c>
      <c r="AN347" s="49" t="s">
        <v>1000</v>
      </c>
      <c r="AO347" s="560">
        <v>2</v>
      </c>
      <c r="AP347" s="169" t="s">
        <v>72</v>
      </c>
      <c r="AQ347" s="169" t="s">
        <v>72</v>
      </c>
      <c r="AR347" s="16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3"/>
    </row>
    <row r="348" spans="1:89" s="84" customFormat="1" ht="25.5" hidden="1" outlineLevel="1">
      <c r="A348" s="169" t="s">
        <v>1055</v>
      </c>
      <c r="B348" s="169" t="s">
        <v>1056</v>
      </c>
      <c r="C348" s="169" t="s">
        <v>1057</v>
      </c>
      <c r="D348" s="169" t="s">
        <v>1035</v>
      </c>
      <c r="E348" s="169" t="s">
        <v>1058</v>
      </c>
      <c r="F348" s="169" t="s">
        <v>77</v>
      </c>
      <c r="G348" s="169" t="s">
        <v>77</v>
      </c>
      <c r="H348" s="171">
        <v>1999</v>
      </c>
      <c r="I348" s="173">
        <v>38200</v>
      </c>
      <c r="J348" s="171">
        <v>1996</v>
      </c>
      <c r="K348" s="172">
        <v>41334</v>
      </c>
      <c r="L348" s="169" t="s">
        <v>149</v>
      </c>
      <c r="M348" s="73"/>
      <c r="N348" s="169" t="s">
        <v>79</v>
      </c>
      <c r="O348" s="169" t="s">
        <v>80</v>
      </c>
      <c r="P348" s="169" t="s">
        <v>81</v>
      </c>
      <c r="Q348" s="49" t="s">
        <v>991</v>
      </c>
      <c r="R348" s="106"/>
      <c r="S348" s="169" t="s">
        <v>502</v>
      </c>
      <c r="T348" s="169"/>
      <c r="U348" s="169" t="s">
        <v>61</v>
      </c>
      <c r="V348" s="169" t="s">
        <v>62</v>
      </c>
      <c r="W348" s="169" t="s">
        <v>63</v>
      </c>
      <c r="X348" s="169" t="s">
        <v>125</v>
      </c>
      <c r="Y348" s="169" t="s">
        <v>1059</v>
      </c>
      <c r="Z348" s="169" t="s">
        <v>993</v>
      </c>
      <c r="AA348" s="169" t="s">
        <v>85</v>
      </c>
      <c r="AB348" s="169"/>
      <c r="AC348" s="169" t="s">
        <v>987</v>
      </c>
      <c r="AD348" s="49" t="s">
        <v>994</v>
      </c>
      <c r="AE348" s="49" t="s">
        <v>995</v>
      </c>
      <c r="AF348" s="49" t="s">
        <v>996</v>
      </c>
      <c r="AG348" s="562">
        <v>3</v>
      </c>
      <c r="AH348" s="49" t="s">
        <v>142</v>
      </c>
      <c r="AI348" s="107">
        <v>95463</v>
      </c>
      <c r="AJ348" s="169"/>
      <c r="AK348" s="49" t="s">
        <v>997</v>
      </c>
      <c r="AL348" s="49" t="s">
        <v>1360</v>
      </c>
      <c r="AM348" s="108" t="s">
        <v>999</v>
      </c>
      <c r="AN348" s="49" t="s">
        <v>1000</v>
      </c>
      <c r="AO348" s="560">
        <v>2</v>
      </c>
      <c r="AP348" s="169" t="s">
        <v>72</v>
      </c>
      <c r="AQ348" s="169" t="s">
        <v>72</v>
      </c>
      <c r="AR348" s="16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3"/>
    </row>
    <row r="349" spans="1:89" s="84" customFormat="1" ht="63.75" hidden="1" outlineLevel="1">
      <c r="A349" s="167" t="s">
        <v>1361</v>
      </c>
      <c r="B349" s="167" t="s">
        <v>1060</v>
      </c>
      <c r="C349" s="167" t="s">
        <v>1362</v>
      </c>
      <c r="D349" s="167" t="s">
        <v>473</v>
      </c>
      <c r="E349" s="167" t="s">
        <v>1061</v>
      </c>
      <c r="F349" s="167" t="s">
        <v>77</v>
      </c>
      <c r="G349" s="167" t="s">
        <v>77</v>
      </c>
      <c r="H349" s="177">
        <v>2000</v>
      </c>
      <c r="I349" s="178" t="s">
        <v>1062</v>
      </c>
      <c r="J349" s="179" t="s">
        <v>1363</v>
      </c>
      <c r="K349" s="168">
        <v>41334</v>
      </c>
      <c r="L349" s="167" t="s">
        <v>78</v>
      </c>
      <c r="M349" s="22"/>
      <c r="N349" s="167" t="s">
        <v>79</v>
      </c>
      <c r="O349" s="167" t="s">
        <v>80</v>
      </c>
      <c r="P349" s="167" t="s">
        <v>81</v>
      </c>
      <c r="Q349" s="16" t="s">
        <v>991</v>
      </c>
      <c r="R349" s="14"/>
      <c r="S349" s="167" t="s">
        <v>235</v>
      </c>
      <c r="T349" s="167"/>
      <c r="U349" s="167" t="s">
        <v>61</v>
      </c>
      <c r="V349" s="167" t="s">
        <v>62</v>
      </c>
      <c r="W349" s="167" t="s">
        <v>63</v>
      </c>
      <c r="X349" s="167" t="s">
        <v>125</v>
      </c>
      <c r="Y349" s="167" t="s">
        <v>1063</v>
      </c>
      <c r="Z349" s="167" t="s">
        <v>993</v>
      </c>
      <c r="AA349" s="167" t="s">
        <v>85</v>
      </c>
      <c r="AB349" s="167"/>
      <c r="AC349" s="167" t="s">
        <v>987</v>
      </c>
      <c r="AD349" s="16" t="s">
        <v>994</v>
      </c>
      <c r="AE349" s="16" t="s">
        <v>995</v>
      </c>
      <c r="AF349" s="16" t="s">
        <v>996</v>
      </c>
      <c r="AG349" s="557">
        <v>3</v>
      </c>
      <c r="AH349" s="16" t="s">
        <v>142</v>
      </c>
      <c r="AI349" s="1">
        <v>95463</v>
      </c>
      <c r="AJ349" s="167"/>
      <c r="AK349" s="16" t="s">
        <v>997</v>
      </c>
      <c r="AL349" s="16" t="s">
        <v>1364</v>
      </c>
      <c r="AM349" s="36" t="s">
        <v>999</v>
      </c>
      <c r="AN349" s="16" t="s">
        <v>1000</v>
      </c>
      <c r="AO349" s="561">
        <v>12</v>
      </c>
      <c r="AP349" s="167" t="s">
        <v>94</v>
      </c>
      <c r="AQ349" s="167" t="s">
        <v>94</v>
      </c>
      <c r="AR349" s="16" t="s">
        <v>1365</v>
      </c>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3"/>
    </row>
    <row r="350" spans="1:89" s="84" customFormat="1" ht="140.25" hidden="1" outlineLevel="1">
      <c r="A350" s="169" t="s">
        <v>1064</v>
      </c>
      <c r="B350" s="169" t="s">
        <v>1065</v>
      </c>
      <c r="C350" s="169" t="s">
        <v>1066</v>
      </c>
      <c r="D350" s="169" t="s">
        <v>75</v>
      </c>
      <c r="E350" s="169" t="s">
        <v>1067</v>
      </c>
      <c r="F350" s="169" t="s">
        <v>77</v>
      </c>
      <c r="G350" s="169" t="s">
        <v>77</v>
      </c>
      <c r="H350" s="171">
        <v>2003</v>
      </c>
      <c r="I350" s="180" t="s">
        <v>1062</v>
      </c>
      <c r="J350" s="172">
        <v>40210</v>
      </c>
      <c r="K350" s="172">
        <v>41334</v>
      </c>
      <c r="L350" s="169" t="s">
        <v>149</v>
      </c>
      <c r="M350" s="73"/>
      <c r="N350" s="169" t="s">
        <v>79</v>
      </c>
      <c r="O350" s="169" t="s">
        <v>80</v>
      </c>
      <c r="P350" s="169" t="s">
        <v>81</v>
      </c>
      <c r="Q350" s="49" t="s">
        <v>991</v>
      </c>
      <c r="R350" s="106"/>
      <c r="S350" s="169" t="s">
        <v>235</v>
      </c>
      <c r="T350" s="169"/>
      <c r="U350" s="169" t="s">
        <v>61</v>
      </c>
      <c r="V350" s="169" t="s">
        <v>62</v>
      </c>
      <c r="W350" s="169" t="s">
        <v>63</v>
      </c>
      <c r="X350" s="169" t="s">
        <v>125</v>
      </c>
      <c r="Y350" s="169" t="s">
        <v>1068</v>
      </c>
      <c r="Z350" s="169" t="s">
        <v>993</v>
      </c>
      <c r="AA350" s="169" t="s">
        <v>85</v>
      </c>
      <c r="AB350" s="169"/>
      <c r="AC350" s="169" t="s">
        <v>987</v>
      </c>
      <c r="AD350" s="49" t="s">
        <v>994</v>
      </c>
      <c r="AE350" s="49" t="s">
        <v>995</v>
      </c>
      <c r="AF350" s="49" t="s">
        <v>996</v>
      </c>
      <c r="AG350" s="562">
        <v>3</v>
      </c>
      <c r="AH350" s="49" t="s">
        <v>142</v>
      </c>
      <c r="AI350" s="107">
        <v>95463</v>
      </c>
      <c r="AJ350" s="169"/>
      <c r="AK350" s="49" t="s">
        <v>997</v>
      </c>
      <c r="AL350" s="49" t="s">
        <v>1366</v>
      </c>
      <c r="AM350" s="108" t="s">
        <v>999</v>
      </c>
      <c r="AN350" s="49" t="s">
        <v>1000</v>
      </c>
      <c r="AO350" s="560">
        <v>9</v>
      </c>
      <c r="AP350" s="169" t="s">
        <v>94</v>
      </c>
      <c r="AQ350" s="169" t="s">
        <v>94</v>
      </c>
      <c r="AR350" s="16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c r="BQ350" s="99"/>
      <c r="BR350" s="99"/>
      <c r="BS350" s="99"/>
      <c r="BT350" s="99"/>
      <c r="BU350" s="99"/>
      <c r="BV350" s="99"/>
      <c r="BW350" s="99"/>
      <c r="BX350" s="99"/>
      <c r="BY350" s="99"/>
      <c r="BZ350" s="99"/>
      <c r="CA350" s="99"/>
      <c r="CB350" s="99"/>
      <c r="CC350" s="99"/>
      <c r="CD350" s="99"/>
      <c r="CE350" s="99"/>
      <c r="CF350" s="99"/>
      <c r="CG350" s="99"/>
      <c r="CH350" s="99"/>
      <c r="CI350" s="99"/>
      <c r="CJ350" s="99"/>
      <c r="CK350" s="93"/>
    </row>
    <row r="351" spans="1:89" s="84" customFormat="1" ht="51" hidden="1" outlineLevel="1">
      <c r="A351" s="169" t="s">
        <v>1069</v>
      </c>
      <c r="B351" s="169" t="s">
        <v>1070</v>
      </c>
      <c r="C351" s="169" t="s">
        <v>1071</v>
      </c>
      <c r="D351" s="169" t="s">
        <v>75</v>
      </c>
      <c r="E351" s="169" t="s">
        <v>1067</v>
      </c>
      <c r="F351" s="169" t="s">
        <v>77</v>
      </c>
      <c r="G351" s="169" t="s">
        <v>77</v>
      </c>
      <c r="H351" s="171">
        <v>2006</v>
      </c>
      <c r="I351" s="180" t="s">
        <v>1062</v>
      </c>
      <c r="J351" s="172">
        <v>40210</v>
      </c>
      <c r="K351" s="172">
        <v>41334</v>
      </c>
      <c r="L351" s="169" t="s">
        <v>149</v>
      </c>
      <c r="M351" s="73"/>
      <c r="N351" s="169" t="s">
        <v>79</v>
      </c>
      <c r="O351" s="169" t="s">
        <v>80</v>
      </c>
      <c r="P351" s="169" t="s">
        <v>81</v>
      </c>
      <c r="Q351" s="49" t="s">
        <v>991</v>
      </c>
      <c r="R351" s="106"/>
      <c r="S351" s="169" t="s">
        <v>235</v>
      </c>
      <c r="T351" s="169"/>
      <c r="U351" s="169" t="s">
        <v>61</v>
      </c>
      <c r="V351" s="169" t="s">
        <v>62</v>
      </c>
      <c r="W351" s="169" t="s">
        <v>63</v>
      </c>
      <c r="X351" s="169" t="s">
        <v>125</v>
      </c>
      <c r="Y351" s="169" t="s">
        <v>1072</v>
      </c>
      <c r="Z351" s="169" t="s">
        <v>993</v>
      </c>
      <c r="AA351" s="169" t="s">
        <v>85</v>
      </c>
      <c r="AB351" s="169"/>
      <c r="AC351" s="169" t="s">
        <v>987</v>
      </c>
      <c r="AD351" s="49" t="s">
        <v>994</v>
      </c>
      <c r="AE351" s="49" t="s">
        <v>995</v>
      </c>
      <c r="AF351" s="49" t="s">
        <v>996</v>
      </c>
      <c r="AG351" s="562">
        <v>3</v>
      </c>
      <c r="AH351" s="49" t="s">
        <v>142</v>
      </c>
      <c r="AI351" s="107">
        <v>95463</v>
      </c>
      <c r="AJ351" s="169"/>
      <c r="AK351" s="49" t="s">
        <v>997</v>
      </c>
      <c r="AL351" s="49" t="s">
        <v>1367</v>
      </c>
      <c r="AM351" s="108" t="s">
        <v>999</v>
      </c>
      <c r="AN351" s="49" t="s">
        <v>1000</v>
      </c>
      <c r="AO351" s="560">
        <v>9</v>
      </c>
      <c r="AP351" s="169" t="s">
        <v>94</v>
      </c>
      <c r="AQ351" s="169" t="s">
        <v>94</v>
      </c>
      <c r="AR351" s="16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c r="BQ351" s="99"/>
      <c r="BR351" s="99"/>
      <c r="BS351" s="99"/>
      <c r="BT351" s="99"/>
      <c r="BU351" s="99"/>
      <c r="BV351" s="99"/>
      <c r="BW351" s="99"/>
      <c r="BX351" s="99"/>
      <c r="BY351" s="99"/>
      <c r="BZ351" s="99"/>
      <c r="CA351" s="99"/>
      <c r="CB351" s="99"/>
      <c r="CC351" s="99"/>
      <c r="CD351" s="99"/>
      <c r="CE351" s="99"/>
      <c r="CF351" s="99"/>
      <c r="CG351" s="99"/>
      <c r="CH351" s="99"/>
      <c r="CI351" s="99"/>
      <c r="CJ351" s="99"/>
      <c r="CK351" s="93"/>
    </row>
    <row r="352" spans="1:89" s="84" customFormat="1" ht="51" hidden="1" outlineLevel="1">
      <c r="A352" s="169" t="s">
        <v>1073</v>
      </c>
      <c r="B352" s="169" t="s">
        <v>1074</v>
      </c>
      <c r="C352" s="169" t="s">
        <v>1075</v>
      </c>
      <c r="D352" s="169" t="s">
        <v>75</v>
      </c>
      <c r="E352" s="169" t="s">
        <v>1067</v>
      </c>
      <c r="F352" s="169" t="s">
        <v>77</v>
      </c>
      <c r="G352" s="169" t="s">
        <v>77</v>
      </c>
      <c r="H352" s="171">
        <v>2006</v>
      </c>
      <c r="I352" s="180" t="s">
        <v>1062</v>
      </c>
      <c r="J352" s="172">
        <v>40210</v>
      </c>
      <c r="K352" s="172">
        <v>41334</v>
      </c>
      <c r="L352" s="169" t="s">
        <v>149</v>
      </c>
      <c r="M352" s="73"/>
      <c r="N352" s="169" t="s">
        <v>79</v>
      </c>
      <c r="O352" s="169" t="s">
        <v>80</v>
      </c>
      <c r="P352" s="169" t="s">
        <v>81</v>
      </c>
      <c r="Q352" s="49" t="s">
        <v>991</v>
      </c>
      <c r="R352" s="106"/>
      <c r="S352" s="169" t="s">
        <v>235</v>
      </c>
      <c r="T352" s="169"/>
      <c r="U352" s="169" t="s">
        <v>61</v>
      </c>
      <c r="V352" s="169" t="s">
        <v>62</v>
      </c>
      <c r="W352" s="169" t="s">
        <v>63</v>
      </c>
      <c r="X352" s="169" t="s">
        <v>125</v>
      </c>
      <c r="Y352" s="169" t="s">
        <v>1076</v>
      </c>
      <c r="Z352" s="169" t="s">
        <v>993</v>
      </c>
      <c r="AA352" s="169" t="s">
        <v>85</v>
      </c>
      <c r="AB352" s="169"/>
      <c r="AC352" s="169" t="s">
        <v>987</v>
      </c>
      <c r="AD352" s="49" t="s">
        <v>994</v>
      </c>
      <c r="AE352" s="49" t="s">
        <v>995</v>
      </c>
      <c r="AF352" s="49" t="s">
        <v>996</v>
      </c>
      <c r="AG352" s="562">
        <v>3</v>
      </c>
      <c r="AH352" s="49" t="s">
        <v>142</v>
      </c>
      <c r="AI352" s="107">
        <v>95463</v>
      </c>
      <c r="AJ352" s="169"/>
      <c r="AK352" s="49" t="s">
        <v>997</v>
      </c>
      <c r="AL352" s="49" t="s">
        <v>1368</v>
      </c>
      <c r="AM352" s="108" t="s">
        <v>999</v>
      </c>
      <c r="AN352" s="49" t="s">
        <v>1000</v>
      </c>
      <c r="AO352" s="560">
        <v>9</v>
      </c>
      <c r="AP352" s="169" t="s">
        <v>94</v>
      </c>
      <c r="AQ352" s="169" t="s">
        <v>94</v>
      </c>
      <c r="AR352" s="16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3"/>
    </row>
    <row r="353" spans="1:89" s="84" customFormat="1" ht="25.5" hidden="1" outlineLevel="1">
      <c r="A353" s="169" t="s">
        <v>1077</v>
      </c>
      <c r="B353" s="169" t="s">
        <v>1078</v>
      </c>
      <c r="C353" s="108" t="s">
        <v>1079</v>
      </c>
      <c r="D353" s="169" t="s">
        <v>75</v>
      </c>
      <c r="E353" s="169" t="s">
        <v>1067</v>
      </c>
      <c r="F353" s="169" t="s">
        <v>77</v>
      </c>
      <c r="G353" s="169" t="s">
        <v>77</v>
      </c>
      <c r="H353" s="171">
        <v>2006</v>
      </c>
      <c r="I353" s="180" t="s">
        <v>1062</v>
      </c>
      <c r="J353" s="172">
        <v>40210</v>
      </c>
      <c r="K353" s="172">
        <v>41334</v>
      </c>
      <c r="L353" s="169" t="s">
        <v>149</v>
      </c>
      <c r="M353" s="73"/>
      <c r="N353" s="169" t="s">
        <v>79</v>
      </c>
      <c r="O353" s="169" t="s">
        <v>80</v>
      </c>
      <c r="P353" s="169" t="s">
        <v>81</v>
      </c>
      <c r="Q353" s="49" t="s">
        <v>991</v>
      </c>
      <c r="R353" s="106"/>
      <c r="S353" s="169" t="s">
        <v>65</v>
      </c>
      <c r="T353" s="169"/>
      <c r="U353" s="169" t="s">
        <v>61</v>
      </c>
      <c r="V353" s="169" t="s">
        <v>736</v>
      </c>
      <c r="W353" s="169"/>
      <c r="X353" s="169" t="s">
        <v>125</v>
      </c>
      <c r="Y353" s="169" t="s">
        <v>1080</v>
      </c>
      <c r="Z353" s="169" t="s">
        <v>65</v>
      </c>
      <c r="AA353" s="169" t="s">
        <v>85</v>
      </c>
      <c r="AB353" s="169"/>
      <c r="AC353" s="169" t="s">
        <v>987</v>
      </c>
      <c r="AD353" s="49" t="s">
        <v>994</v>
      </c>
      <c r="AE353" s="49" t="s">
        <v>995</v>
      </c>
      <c r="AF353" s="49" t="s">
        <v>996</v>
      </c>
      <c r="AG353" s="562">
        <v>3</v>
      </c>
      <c r="AH353" s="49" t="s">
        <v>142</v>
      </c>
      <c r="AI353" s="107">
        <v>95463</v>
      </c>
      <c r="AJ353" s="169"/>
      <c r="AK353" s="49" t="s">
        <v>997</v>
      </c>
      <c r="AL353" s="49" t="s">
        <v>1369</v>
      </c>
      <c r="AM353" s="108" t="s">
        <v>999</v>
      </c>
      <c r="AN353" s="49" t="s">
        <v>1000</v>
      </c>
      <c r="AO353" s="560">
        <v>9</v>
      </c>
      <c r="AP353" s="169" t="s">
        <v>94</v>
      </c>
      <c r="AQ353" s="169" t="s">
        <v>94</v>
      </c>
      <c r="AR353" s="169" t="s">
        <v>1081</v>
      </c>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3"/>
    </row>
    <row r="354" spans="1:89" s="84" customFormat="1" ht="51" hidden="1" outlineLevel="1">
      <c r="A354" s="16" t="s">
        <v>1646</v>
      </c>
      <c r="B354" s="16" t="s">
        <v>1082</v>
      </c>
      <c r="C354" s="16" t="s">
        <v>1370</v>
      </c>
      <c r="D354" s="167" t="s">
        <v>473</v>
      </c>
      <c r="E354" s="16" t="s">
        <v>1083</v>
      </c>
      <c r="F354" s="167" t="s">
        <v>77</v>
      </c>
      <c r="G354" s="167" t="s">
        <v>77</v>
      </c>
      <c r="H354" s="1">
        <v>2009</v>
      </c>
      <c r="I354" s="14" t="s">
        <v>1084</v>
      </c>
      <c r="J354" s="16" t="s">
        <v>1371</v>
      </c>
      <c r="K354" s="168">
        <v>41334</v>
      </c>
      <c r="L354" s="167" t="s">
        <v>78</v>
      </c>
      <c r="M354" s="16"/>
      <c r="N354" s="167" t="s">
        <v>79</v>
      </c>
      <c r="O354" s="167" t="s">
        <v>80</v>
      </c>
      <c r="P354" s="167" t="s">
        <v>81</v>
      </c>
      <c r="Q354" s="16" t="s">
        <v>991</v>
      </c>
      <c r="R354" s="14"/>
      <c r="S354" s="167" t="s">
        <v>235</v>
      </c>
      <c r="T354" s="16"/>
      <c r="U354" s="16" t="s">
        <v>61</v>
      </c>
      <c r="V354" s="167" t="s">
        <v>62</v>
      </c>
      <c r="W354" s="167" t="s">
        <v>63</v>
      </c>
      <c r="X354" s="167" t="s">
        <v>125</v>
      </c>
      <c r="Y354" s="167" t="s">
        <v>1086</v>
      </c>
      <c r="Z354" s="167" t="s">
        <v>993</v>
      </c>
      <c r="AA354" s="167" t="s">
        <v>85</v>
      </c>
      <c r="AB354" s="16"/>
      <c r="AC354" s="167" t="s">
        <v>987</v>
      </c>
      <c r="AD354" s="16" t="s">
        <v>994</v>
      </c>
      <c r="AE354" s="16" t="s">
        <v>995</v>
      </c>
      <c r="AF354" s="16" t="s">
        <v>996</v>
      </c>
      <c r="AG354" s="557">
        <v>3</v>
      </c>
      <c r="AH354" s="16" t="s">
        <v>142</v>
      </c>
      <c r="AI354" s="1">
        <v>95463</v>
      </c>
      <c r="AJ354" s="16"/>
      <c r="AK354" s="16" t="s">
        <v>997</v>
      </c>
      <c r="AL354" s="16" t="s">
        <v>1372</v>
      </c>
      <c r="AM354" s="36" t="s">
        <v>999</v>
      </c>
      <c r="AN354" s="16" t="s">
        <v>1000</v>
      </c>
      <c r="AO354" s="557">
        <v>12</v>
      </c>
      <c r="AP354" s="167" t="s">
        <v>94</v>
      </c>
      <c r="AQ354" s="167" t="s">
        <v>94</v>
      </c>
      <c r="AR354" s="16" t="s">
        <v>1373</v>
      </c>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3"/>
    </row>
    <row r="355" spans="1:89" s="84" customFormat="1" ht="51" hidden="1" outlineLevel="1">
      <c r="A355" s="16" t="s">
        <v>1374</v>
      </c>
      <c r="B355" s="16" t="s">
        <v>1087</v>
      </c>
      <c r="C355" s="16" t="s">
        <v>1375</v>
      </c>
      <c r="D355" s="167" t="s">
        <v>473</v>
      </c>
      <c r="E355" s="16" t="s">
        <v>1088</v>
      </c>
      <c r="F355" s="167" t="s">
        <v>77</v>
      </c>
      <c r="G355" s="167" t="s">
        <v>77</v>
      </c>
      <c r="H355" s="1">
        <v>2009</v>
      </c>
      <c r="I355" s="14" t="s">
        <v>1084</v>
      </c>
      <c r="J355" s="16" t="s">
        <v>1371</v>
      </c>
      <c r="K355" s="168">
        <v>41334</v>
      </c>
      <c r="L355" s="167" t="s">
        <v>78</v>
      </c>
      <c r="M355" s="16"/>
      <c r="N355" s="167" t="s">
        <v>79</v>
      </c>
      <c r="O355" s="167" t="s">
        <v>80</v>
      </c>
      <c r="P355" s="167" t="s">
        <v>81</v>
      </c>
      <c r="Q355" s="16" t="s">
        <v>991</v>
      </c>
      <c r="R355" s="14"/>
      <c r="S355" s="167" t="s">
        <v>235</v>
      </c>
      <c r="T355" s="16"/>
      <c r="U355" s="16" t="s">
        <v>61</v>
      </c>
      <c r="V355" s="167" t="s">
        <v>62</v>
      </c>
      <c r="W355" s="167" t="s">
        <v>63</v>
      </c>
      <c r="X355" s="167" t="s">
        <v>125</v>
      </c>
      <c r="Y355" s="167" t="s">
        <v>1089</v>
      </c>
      <c r="Z355" s="167" t="s">
        <v>993</v>
      </c>
      <c r="AA355" s="167" t="s">
        <v>85</v>
      </c>
      <c r="AB355" s="16"/>
      <c r="AC355" s="167" t="s">
        <v>987</v>
      </c>
      <c r="AD355" s="16" t="s">
        <v>994</v>
      </c>
      <c r="AE355" s="16" t="s">
        <v>995</v>
      </c>
      <c r="AF355" s="16" t="s">
        <v>996</v>
      </c>
      <c r="AG355" s="557">
        <v>3</v>
      </c>
      <c r="AH355" s="16" t="s">
        <v>142</v>
      </c>
      <c r="AI355" s="1">
        <v>95463</v>
      </c>
      <c r="AJ355" s="16"/>
      <c r="AK355" s="16" t="s">
        <v>997</v>
      </c>
      <c r="AL355" s="16" t="s">
        <v>1376</v>
      </c>
      <c r="AM355" s="36" t="s">
        <v>999</v>
      </c>
      <c r="AN355" s="16" t="s">
        <v>1000</v>
      </c>
      <c r="AO355" s="557">
        <v>12</v>
      </c>
      <c r="AP355" s="167" t="s">
        <v>94</v>
      </c>
      <c r="AQ355" s="167" t="s">
        <v>94</v>
      </c>
      <c r="AR355" s="16" t="s">
        <v>1377</v>
      </c>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3"/>
    </row>
    <row r="356" spans="1:89" s="84" customFormat="1" ht="38.25" hidden="1" outlineLevel="1">
      <c r="A356" s="16" t="s">
        <v>1378</v>
      </c>
      <c r="B356" s="16" t="s">
        <v>1090</v>
      </c>
      <c r="C356" s="16" t="s">
        <v>1379</v>
      </c>
      <c r="D356" s="167" t="s">
        <v>473</v>
      </c>
      <c r="E356" s="16" t="s">
        <v>1091</v>
      </c>
      <c r="F356" s="167" t="s">
        <v>77</v>
      </c>
      <c r="G356" s="167" t="s">
        <v>77</v>
      </c>
      <c r="H356" s="1">
        <v>2009</v>
      </c>
      <c r="I356" s="14" t="s">
        <v>1084</v>
      </c>
      <c r="J356" s="16" t="s">
        <v>1371</v>
      </c>
      <c r="K356" s="168">
        <v>41334</v>
      </c>
      <c r="L356" s="167" t="s">
        <v>78</v>
      </c>
      <c r="M356" s="16"/>
      <c r="N356" s="167" t="s">
        <v>79</v>
      </c>
      <c r="O356" s="167" t="s">
        <v>80</v>
      </c>
      <c r="P356" s="167" t="s">
        <v>81</v>
      </c>
      <c r="Q356" s="16" t="s">
        <v>991</v>
      </c>
      <c r="R356" s="14"/>
      <c r="S356" s="167" t="s">
        <v>235</v>
      </c>
      <c r="T356" s="16"/>
      <c r="U356" s="16" t="s">
        <v>61</v>
      </c>
      <c r="V356" s="167" t="s">
        <v>62</v>
      </c>
      <c r="W356" s="167" t="s">
        <v>63</v>
      </c>
      <c r="X356" s="167" t="s">
        <v>125</v>
      </c>
      <c r="Y356" s="167" t="s">
        <v>1092</v>
      </c>
      <c r="Z356" s="167" t="s">
        <v>993</v>
      </c>
      <c r="AA356" s="167" t="s">
        <v>85</v>
      </c>
      <c r="AB356" s="16"/>
      <c r="AC356" s="167" t="s">
        <v>987</v>
      </c>
      <c r="AD356" s="16" t="s">
        <v>994</v>
      </c>
      <c r="AE356" s="16" t="s">
        <v>995</v>
      </c>
      <c r="AF356" s="16" t="s">
        <v>996</v>
      </c>
      <c r="AG356" s="557">
        <v>3</v>
      </c>
      <c r="AH356" s="16" t="s">
        <v>142</v>
      </c>
      <c r="AI356" s="1">
        <v>95463</v>
      </c>
      <c r="AJ356" s="16"/>
      <c r="AK356" s="16" t="s">
        <v>997</v>
      </c>
      <c r="AL356" s="16" t="s">
        <v>1380</v>
      </c>
      <c r="AM356" s="36" t="s">
        <v>999</v>
      </c>
      <c r="AN356" s="16" t="s">
        <v>1000</v>
      </c>
      <c r="AO356" s="557">
        <v>12</v>
      </c>
      <c r="AP356" s="167" t="s">
        <v>94</v>
      </c>
      <c r="AQ356" s="167" t="s">
        <v>94</v>
      </c>
      <c r="AR356" s="16" t="s">
        <v>1377</v>
      </c>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3"/>
    </row>
    <row r="357" spans="1:89" s="84" customFormat="1" ht="38.25" hidden="1" outlineLevel="1">
      <c r="A357" s="16" t="s">
        <v>1381</v>
      </c>
      <c r="B357" s="16" t="s">
        <v>1093</v>
      </c>
      <c r="C357" s="16" t="s">
        <v>1382</v>
      </c>
      <c r="D357" s="167" t="s">
        <v>473</v>
      </c>
      <c r="E357" s="16" t="s">
        <v>1094</v>
      </c>
      <c r="F357" s="167" t="s">
        <v>77</v>
      </c>
      <c r="G357" s="167" t="s">
        <v>77</v>
      </c>
      <c r="H357" s="1">
        <v>2009</v>
      </c>
      <c r="I357" s="14" t="s">
        <v>1084</v>
      </c>
      <c r="J357" s="16" t="s">
        <v>1371</v>
      </c>
      <c r="K357" s="168">
        <v>41334</v>
      </c>
      <c r="L357" s="167" t="s">
        <v>78</v>
      </c>
      <c r="M357" s="16"/>
      <c r="N357" s="167" t="s">
        <v>79</v>
      </c>
      <c r="O357" s="167" t="s">
        <v>80</v>
      </c>
      <c r="P357" s="167" t="s">
        <v>81</v>
      </c>
      <c r="Q357" s="16" t="s">
        <v>991</v>
      </c>
      <c r="R357" s="14"/>
      <c r="S357" s="167" t="s">
        <v>235</v>
      </c>
      <c r="T357" s="16"/>
      <c r="U357" s="16" t="s">
        <v>61</v>
      </c>
      <c r="V357" s="167" t="s">
        <v>62</v>
      </c>
      <c r="W357" s="167" t="s">
        <v>63</v>
      </c>
      <c r="X357" s="167" t="s">
        <v>125</v>
      </c>
      <c r="Y357" s="167" t="s">
        <v>1095</v>
      </c>
      <c r="Z357" s="167" t="s">
        <v>993</v>
      </c>
      <c r="AA357" s="167" t="s">
        <v>85</v>
      </c>
      <c r="AB357" s="16"/>
      <c r="AC357" s="167" t="s">
        <v>987</v>
      </c>
      <c r="AD357" s="16" t="s">
        <v>994</v>
      </c>
      <c r="AE357" s="16" t="s">
        <v>995</v>
      </c>
      <c r="AF357" s="16" t="s">
        <v>996</v>
      </c>
      <c r="AG357" s="557">
        <v>3</v>
      </c>
      <c r="AH357" s="16" t="s">
        <v>142</v>
      </c>
      <c r="AI357" s="1">
        <v>95463</v>
      </c>
      <c r="AJ357" s="16"/>
      <c r="AK357" s="16" t="s">
        <v>997</v>
      </c>
      <c r="AL357" s="16" t="s">
        <v>1383</v>
      </c>
      <c r="AM357" s="36" t="s">
        <v>999</v>
      </c>
      <c r="AN357" s="16" t="s">
        <v>1000</v>
      </c>
      <c r="AO357" s="557">
        <v>12</v>
      </c>
      <c r="AP357" s="167" t="s">
        <v>94</v>
      </c>
      <c r="AQ357" s="167" t="s">
        <v>94</v>
      </c>
      <c r="AR357" s="16" t="s">
        <v>1377</v>
      </c>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3"/>
    </row>
    <row r="358" spans="1:89" s="84" customFormat="1" ht="38.25" hidden="1" outlineLevel="1">
      <c r="A358" s="16" t="s">
        <v>1384</v>
      </c>
      <c r="B358" s="16" t="s">
        <v>1096</v>
      </c>
      <c r="C358" s="16" t="s">
        <v>1385</v>
      </c>
      <c r="D358" s="167" t="s">
        <v>473</v>
      </c>
      <c r="E358" s="16" t="s">
        <v>1097</v>
      </c>
      <c r="F358" s="167" t="s">
        <v>77</v>
      </c>
      <c r="G358" s="167" t="s">
        <v>77</v>
      </c>
      <c r="H358" s="1">
        <v>2009</v>
      </c>
      <c r="I358" s="14" t="s">
        <v>1084</v>
      </c>
      <c r="J358" s="16" t="s">
        <v>1371</v>
      </c>
      <c r="K358" s="168">
        <v>41334</v>
      </c>
      <c r="L358" s="167" t="s">
        <v>78</v>
      </c>
      <c r="M358" s="16"/>
      <c r="N358" s="167" t="s">
        <v>79</v>
      </c>
      <c r="O358" s="167" t="s">
        <v>80</v>
      </c>
      <c r="P358" s="167" t="s">
        <v>81</v>
      </c>
      <c r="Q358" s="16" t="s">
        <v>991</v>
      </c>
      <c r="R358" s="14"/>
      <c r="S358" s="167" t="s">
        <v>235</v>
      </c>
      <c r="T358" s="16"/>
      <c r="U358" s="16" t="s">
        <v>61</v>
      </c>
      <c r="V358" s="167" t="s">
        <v>62</v>
      </c>
      <c r="W358" s="167" t="s">
        <v>63</v>
      </c>
      <c r="X358" s="167" t="s">
        <v>125</v>
      </c>
      <c r="Y358" s="167" t="s">
        <v>1098</v>
      </c>
      <c r="Z358" s="167" t="s">
        <v>993</v>
      </c>
      <c r="AA358" s="167" t="s">
        <v>85</v>
      </c>
      <c r="AB358" s="16"/>
      <c r="AC358" s="167" t="s">
        <v>987</v>
      </c>
      <c r="AD358" s="16" t="s">
        <v>994</v>
      </c>
      <c r="AE358" s="16" t="s">
        <v>995</v>
      </c>
      <c r="AF358" s="16" t="s">
        <v>996</v>
      </c>
      <c r="AG358" s="557">
        <v>3</v>
      </c>
      <c r="AH358" s="16" t="s">
        <v>142</v>
      </c>
      <c r="AI358" s="1">
        <v>95463</v>
      </c>
      <c r="AJ358" s="16"/>
      <c r="AK358" s="16" t="s">
        <v>997</v>
      </c>
      <c r="AL358" s="16" t="s">
        <v>1386</v>
      </c>
      <c r="AM358" s="36" t="s">
        <v>999</v>
      </c>
      <c r="AN358" s="16" t="s">
        <v>1000</v>
      </c>
      <c r="AO358" s="557">
        <v>12</v>
      </c>
      <c r="AP358" s="167" t="s">
        <v>94</v>
      </c>
      <c r="AQ358" s="167" t="s">
        <v>94</v>
      </c>
      <c r="AR358" s="16" t="s">
        <v>1377</v>
      </c>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3"/>
    </row>
    <row r="359" spans="1:89" s="84" customFormat="1" ht="122.25" customHeight="1" hidden="1" outlineLevel="1">
      <c r="A359" s="16" t="s">
        <v>1099</v>
      </c>
      <c r="B359" s="16" t="s">
        <v>1100</v>
      </c>
      <c r="C359" s="16" t="s">
        <v>1101</v>
      </c>
      <c r="D359" s="167" t="s">
        <v>75</v>
      </c>
      <c r="E359" s="16" t="s">
        <v>1102</v>
      </c>
      <c r="F359" s="167" t="s">
        <v>77</v>
      </c>
      <c r="G359" s="167" t="s">
        <v>77</v>
      </c>
      <c r="H359" s="1">
        <v>2011</v>
      </c>
      <c r="I359" s="14" t="s">
        <v>1084</v>
      </c>
      <c r="J359" s="16" t="s">
        <v>1387</v>
      </c>
      <c r="K359" s="168">
        <v>41334</v>
      </c>
      <c r="L359" s="167" t="s">
        <v>78</v>
      </c>
      <c r="M359" s="16"/>
      <c r="N359" s="167" t="s">
        <v>79</v>
      </c>
      <c r="O359" s="167" t="s">
        <v>80</v>
      </c>
      <c r="P359" s="167" t="s">
        <v>81</v>
      </c>
      <c r="Q359" s="16" t="s">
        <v>991</v>
      </c>
      <c r="R359" s="14"/>
      <c r="S359" s="167" t="s">
        <v>1021</v>
      </c>
      <c r="T359" s="16"/>
      <c r="U359" s="16" t="s">
        <v>61</v>
      </c>
      <c r="V359" s="167" t="s">
        <v>62</v>
      </c>
      <c r="W359" s="167" t="s">
        <v>105</v>
      </c>
      <c r="X359" s="167" t="s">
        <v>125</v>
      </c>
      <c r="Y359" s="167" t="s">
        <v>1103</v>
      </c>
      <c r="Z359" s="167" t="s">
        <v>993</v>
      </c>
      <c r="AA359" s="167" t="s">
        <v>85</v>
      </c>
      <c r="AB359" s="16"/>
      <c r="AC359" s="167" t="s">
        <v>987</v>
      </c>
      <c r="AD359" s="16" t="s">
        <v>994</v>
      </c>
      <c r="AE359" s="16" t="s">
        <v>995</v>
      </c>
      <c r="AF359" s="16" t="s">
        <v>996</v>
      </c>
      <c r="AG359" s="557">
        <v>3</v>
      </c>
      <c r="AH359" s="16" t="s">
        <v>142</v>
      </c>
      <c r="AI359" s="1">
        <v>95463</v>
      </c>
      <c r="AJ359" s="16"/>
      <c r="AK359" s="16" t="s">
        <v>997</v>
      </c>
      <c r="AL359" s="16" t="s">
        <v>1388</v>
      </c>
      <c r="AM359" s="36" t="s">
        <v>999</v>
      </c>
      <c r="AN359" s="16" t="s">
        <v>1000</v>
      </c>
      <c r="AO359" s="557">
        <v>12</v>
      </c>
      <c r="AP359" s="167" t="s">
        <v>94</v>
      </c>
      <c r="AQ359" s="167" t="s">
        <v>94</v>
      </c>
      <c r="AR359" s="16" t="s">
        <v>1389</v>
      </c>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3"/>
    </row>
    <row r="360" spans="1:89" s="84" customFormat="1" ht="114.75" hidden="1" outlineLevel="1">
      <c r="A360" s="49" t="s">
        <v>1104</v>
      </c>
      <c r="B360" s="49" t="s">
        <v>1105</v>
      </c>
      <c r="C360" s="49" t="s">
        <v>1106</v>
      </c>
      <c r="D360" s="169" t="s">
        <v>54</v>
      </c>
      <c r="E360" s="49" t="s">
        <v>1107</v>
      </c>
      <c r="F360" s="169" t="s">
        <v>77</v>
      </c>
      <c r="G360" s="169" t="s">
        <v>77</v>
      </c>
      <c r="H360" s="107">
        <v>2007</v>
      </c>
      <c r="I360" s="106" t="s">
        <v>1084</v>
      </c>
      <c r="J360" s="49" t="s">
        <v>1108</v>
      </c>
      <c r="K360" s="172">
        <v>41334</v>
      </c>
      <c r="L360" s="169" t="s">
        <v>78</v>
      </c>
      <c r="M360" s="49"/>
      <c r="N360" s="169" t="s">
        <v>79</v>
      </c>
      <c r="O360" s="169" t="s">
        <v>80</v>
      </c>
      <c r="P360" s="169" t="s">
        <v>81</v>
      </c>
      <c r="Q360" s="49" t="s">
        <v>991</v>
      </c>
      <c r="R360" s="106"/>
      <c r="S360" s="169" t="s">
        <v>235</v>
      </c>
      <c r="T360" s="49"/>
      <c r="U360" s="49" t="s">
        <v>61</v>
      </c>
      <c r="V360" s="169" t="s">
        <v>62</v>
      </c>
      <c r="W360" s="169" t="s">
        <v>63</v>
      </c>
      <c r="X360" s="169" t="s">
        <v>125</v>
      </c>
      <c r="Y360" s="169" t="s">
        <v>1109</v>
      </c>
      <c r="Z360" s="169" t="s">
        <v>65</v>
      </c>
      <c r="AA360" s="169" t="s">
        <v>85</v>
      </c>
      <c r="AB360" s="49"/>
      <c r="AC360" s="169" t="s">
        <v>987</v>
      </c>
      <c r="AD360" s="49" t="s">
        <v>994</v>
      </c>
      <c r="AE360" s="49" t="s">
        <v>995</v>
      </c>
      <c r="AF360" s="49" t="s">
        <v>996</v>
      </c>
      <c r="AG360" s="562">
        <v>3</v>
      </c>
      <c r="AH360" s="49" t="s">
        <v>142</v>
      </c>
      <c r="AI360" s="107">
        <v>95463</v>
      </c>
      <c r="AJ360" s="49"/>
      <c r="AK360" s="49" t="s">
        <v>997</v>
      </c>
      <c r="AL360" s="49" t="s">
        <v>1390</v>
      </c>
      <c r="AM360" s="108" t="s">
        <v>999</v>
      </c>
      <c r="AN360" s="49" t="s">
        <v>1000</v>
      </c>
      <c r="AO360" s="562">
        <v>10</v>
      </c>
      <c r="AP360" s="169" t="s">
        <v>94</v>
      </c>
      <c r="AQ360" s="169" t="s">
        <v>94</v>
      </c>
      <c r="AR360" s="4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3"/>
    </row>
    <row r="361" spans="1:89" s="84" customFormat="1" ht="124.5" customHeight="1" hidden="1" outlineLevel="1">
      <c r="A361" s="49" t="s">
        <v>1110</v>
      </c>
      <c r="B361" s="169" t="s">
        <v>1111</v>
      </c>
      <c r="C361" s="169" t="s">
        <v>1112</v>
      </c>
      <c r="D361" s="169" t="s">
        <v>75</v>
      </c>
      <c r="E361" s="169" t="s">
        <v>1110</v>
      </c>
      <c r="F361" s="169" t="s">
        <v>77</v>
      </c>
      <c r="G361" s="169" t="s">
        <v>77</v>
      </c>
      <c r="H361" s="171">
        <v>2012</v>
      </c>
      <c r="I361" s="180" t="s">
        <v>1113</v>
      </c>
      <c r="J361" s="49" t="s">
        <v>1114</v>
      </c>
      <c r="K361" s="172">
        <v>41334</v>
      </c>
      <c r="L361" s="169" t="s">
        <v>78</v>
      </c>
      <c r="M361" s="169"/>
      <c r="N361" s="169" t="s">
        <v>79</v>
      </c>
      <c r="O361" s="169" t="s">
        <v>80</v>
      </c>
      <c r="P361" s="169" t="s">
        <v>81</v>
      </c>
      <c r="Q361" s="49" t="s">
        <v>991</v>
      </c>
      <c r="R361" s="106"/>
      <c r="S361" s="169" t="s">
        <v>1021</v>
      </c>
      <c r="T361" s="169"/>
      <c r="U361" s="49" t="s">
        <v>61</v>
      </c>
      <c r="V361" s="169" t="s">
        <v>62</v>
      </c>
      <c r="W361" s="169" t="s">
        <v>105</v>
      </c>
      <c r="X361" s="169" t="s">
        <v>125</v>
      </c>
      <c r="Y361" s="169" t="s">
        <v>1115</v>
      </c>
      <c r="Z361" s="169" t="s">
        <v>512</v>
      </c>
      <c r="AA361" s="169" t="s">
        <v>85</v>
      </c>
      <c r="AB361" s="169"/>
      <c r="AC361" s="169" t="s">
        <v>987</v>
      </c>
      <c r="AD361" s="49" t="s">
        <v>994</v>
      </c>
      <c r="AE361" s="49" t="s">
        <v>995</v>
      </c>
      <c r="AF361" s="49" t="s">
        <v>996</v>
      </c>
      <c r="AG361" s="562">
        <v>3</v>
      </c>
      <c r="AH361" s="49" t="s">
        <v>142</v>
      </c>
      <c r="AI361" s="107">
        <v>95463</v>
      </c>
      <c r="AJ361" s="169"/>
      <c r="AK361" s="49" t="s">
        <v>997</v>
      </c>
      <c r="AL361" s="49" t="s">
        <v>1391</v>
      </c>
      <c r="AM361" s="108" t="s">
        <v>999</v>
      </c>
      <c r="AN361" s="49" t="s">
        <v>1000</v>
      </c>
      <c r="AO361" s="560">
        <v>11</v>
      </c>
      <c r="AP361" s="169" t="s">
        <v>94</v>
      </c>
      <c r="AQ361" s="169" t="s">
        <v>94</v>
      </c>
      <c r="AR361" s="4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3"/>
    </row>
    <row r="362" spans="1:89" s="84" customFormat="1" ht="53.25" customHeight="1" hidden="1" outlineLevel="1">
      <c r="A362" s="49" t="s">
        <v>1117</v>
      </c>
      <c r="B362" s="169" t="s">
        <v>1118</v>
      </c>
      <c r="C362" s="169" t="s">
        <v>1119</v>
      </c>
      <c r="D362" s="169" t="s">
        <v>632</v>
      </c>
      <c r="E362" s="169" t="s">
        <v>1117</v>
      </c>
      <c r="F362" s="169" t="s">
        <v>65</v>
      </c>
      <c r="G362" s="169" t="s">
        <v>77</v>
      </c>
      <c r="H362" s="171">
        <v>2012</v>
      </c>
      <c r="I362" s="180" t="s">
        <v>1113</v>
      </c>
      <c r="J362" s="49" t="s">
        <v>1085</v>
      </c>
      <c r="K362" s="172">
        <v>41334</v>
      </c>
      <c r="L362" s="169" t="s">
        <v>306</v>
      </c>
      <c r="M362" s="169"/>
      <c r="N362" s="169" t="s">
        <v>79</v>
      </c>
      <c r="O362" s="169" t="s">
        <v>80</v>
      </c>
      <c r="P362" s="169" t="s">
        <v>81</v>
      </c>
      <c r="Q362" s="49" t="s">
        <v>991</v>
      </c>
      <c r="R362" s="106"/>
      <c r="S362" s="169" t="s">
        <v>65</v>
      </c>
      <c r="T362" s="169"/>
      <c r="U362" s="49" t="s">
        <v>61</v>
      </c>
      <c r="V362" s="169" t="s">
        <v>736</v>
      </c>
      <c r="W362" s="169"/>
      <c r="X362" s="169" t="s">
        <v>64</v>
      </c>
      <c r="Y362" s="169" t="s">
        <v>1120</v>
      </c>
      <c r="Z362" s="169" t="s">
        <v>481</v>
      </c>
      <c r="AA362" s="169" t="s">
        <v>85</v>
      </c>
      <c r="AB362" s="169"/>
      <c r="AC362" s="169" t="s">
        <v>987</v>
      </c>
      <c r="AD362" s="49" t="s">
        <v>994</v>
      </c>
      <c r="AE362" s="49" t="s">
        <v>995</v>
      </c>
      <c r="AF362" s="49" t="s">
        <v>996</v>
      </c>
      <c r="AG362" s="562">
        <v>3</v>
      </c>
      <c r="AH362" s="49" t="s">
        <v>142</v>
      </c>
      <c r="AI362" s="107">
        <v>95463</v>
      </c>
      <c r="AJ362" s="169"/>
      <c r="AK362" s="49" t="s">
        <v>997</v>
      </c>
      <c r="AL362" s="49" t="s">
        <v>1392</v>
      </c>
      <c r="AM362" s="108" t="s">
        <v>999</v>
      </c>
      <c r="AN362" s="49" t="s">
        <v>1000</v>
      </c>
      <c r="AO362" s="560">
        <v>11</v>
      </c>
      <c r="AP362" s="169" t="s">
        <v>94</v>
      </c>
      <c r="AQ362" s="169" t="s">
        <v>94</v>
      </c>
      <c r="AR362" s="4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3"/>
    </row>
    <row r="363" spans="1:89" s="88" customFormat="1" ht="141.75" customHeight="1" hidden="1" outlineLevel="1">
      <c r="A363" s="49" t="s">
        <v>1121</v>
      </c>
      <c r="B363" s="169" t="s">
        <v>1122</v>
      </c>
      <c r="C363" s="169" t="s">
        <v>1123</v>
      </c>
      <c r="D363" s="169" t="s">
        <v>473</v>
      </c>
      <c r="E363" s="169" t="s">
        <v>1124</v>
      </c>
      <c r="F363" s="169" t="s">
        <v>77</v>
      </c>
      <c r="G363" s="169" t="s">
        <v>77</v>
      </c>
      <c r="H363" s="171">
        <v>1997</v>
      </c>
      <c r="I363" s="180" t="s">
        <v>1113</v>
      </c>
      <c r="J363" s="49" t="s">
        <v>1125</v>
      </c>
      <c r="K363" s="172">
        <v>41334</v>
      </c>
      <c r="L363" s="169" t="s">
        <v>78</v>
      </c>
      <c r="M363" s="169"/>
      <c r="N363" s="169" t="s">
        <v>79</v>
      </c>
      <c r="O363" s="169" t="s">
        <v>80</v>
      </c>
      <c r="P363" s="169" t="s">
        <v>81</v>
      </c>
      <c r="Q363" s="49" t="s">
        <v>991</v>
      </c>
      <c r="R363" s="106"/>
      <c r="S363" s="169" t="s">
        <v>1021</v>
      </c>
      <c r="T363" s="169"/>
      <c r="U363" s="49" t="s">
        <v>61</v>
      </c>
      <c r="V363" s="169" t="s">
        <v>62</v>
      </c>
      <c r="W363" s="169" t="s">
        <v>63</v>
      </c>
      <c r="X363" s="169" t="s">
        <v>125</v>
      </c>
      <c r="Y363" s="169"/>
      <c r="Z363" s="169" t="s">
        <v>993</v>
      </c>
      <c r="AA363" s="169" t="s">
        <v>85</v>
      </c>
      <c r="AB363" s="169"/>
      <c r="AC363" s="169" t="s">
        <v>987</v>
      </c>
      <c r="AD363" s="49" t="s">
        <v>994</v>
      </c>
      <c r="AE363" s="49" t="s">
        <v>995</v>
      </c>
      <c r="AF363" s="49" t="s">
        <v>996</v>
      </c>
      <c r="AG363" s="562">
        <v>3</v>
      </c>
      <c r="AH363" s="49" t="s">
        <v>142</v>
      </c>
      <c r="AI363" s="107">
        <v>95463</v>
      </c>
      <c r="AJ363" s="169"/>
      <c r="AK363" s="49" t="s">
        <v>997</v>
      </c>
      <c r="AL363" s="49" t="s">
        <v>1393</v>
      </c>
      <c r="AM363" s="108" t="s">
        <v>999</v>
      </c>
      <c r="AN363" s="49" t="s">
        <v>1000</v>
      </c>
      <c r="AO363" s="560">
        <v>11</v>
      </c>
      <c r="AP363" s="169" t="s">
        <v>94</v>
      </c>
      <c r="AQ363" s="169" t="s">
        <v>94</v>
      </c>
      <c r="AR363" s="49"/>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6"/>
    </row>
    <row r="364" spans="1:89" s="84" customFormat="1" ht="102" hidden="1" outlineLevel="1">
      <c r="A364" s="16" t="s">
        <v>1394</v>
      </c>
      <c r="B364" s="167" t="s">
        <v>1395</v>
      </c>
      <c r="C364" s="167" t="s">
        <v>1396</v>
      </c>
      <c r="D364" s="167" t="s">
        <v>1035</v>
      </c>
      <c r="E364" s="167" t="s">
        <v>1394</v>
      </c>
      <c r="F364" s="167" t="s">
        <v>77</v>
      </c>
      <c r="G364" s="167" t="s">
        <v>77</v>
      </c>
      <c r="H364" s="177">
        <v>2014</v>
      </c>
      <c r="I364" s="178" t="s">
        <v>1397</v>
      </c>
      <c r="J364" s="16" t="s">
        <v>1398</v>
      </c>
      <c r="K364" s="168">
        <v>41821</v>
      </c>
      <c r="L364" s="167" t="s">
        <v>306</v>
      </c>
      <c r="M364" s="167"/>
      <c r="N364" s="167" t="s">
        <v>79</v>
      </c>
      <c r="O364" s="167" t="s">
        <v>80</v>
      </c>
      <c r="P364" s="167" t="s">
        <v>81</v>
      </c>
      <c r="Q364" s="16" t="s">
        <v>991</v>
      </c>
      <c r="R364" s="14"/>
      <c r="S364" s="167" t="s">
        <v>1021</v>
      </c>
      <c r="T364" s="167"/>
      <c r="U364" s="16" t="s">
        <v>61</v>
      </c>
      <c r="V364" s="167" t="s">
        <v>62</v>
      </c>
      <c r="W364" s="167" t="s">
        <v>63</v>
      </c>
      <c r="X364" s="167" t="s">
        <v>125</v>
      </c>
      <c r="Y364" s="167" t="s">
        <v>1399</v>
      </c>
      <c r="Z364" s="167" t="s">
        <v>993</v>
      </c>
      <c r="AA364" s="167" t="s">
        <v>85</v>
      </c>
      <c r="AB364" s="167"/>
      <c r="AC364" s="167" t="s">
        <v>987</v>
      </c>
      <c r="AD364" s="16" t="s">
        <v>994</v>
      </c>
      <c r="AE364" s="16" t="s">
        <v>995</v>
      </c>
      <c r="AF364" s="16" t="s">
        <v>996</v>
      </c>
      <c r="AG364" s="557">
        <v>3</v>
      </c>
      <c r="AH364" s="16" t="s">
        <v>142</v>
      </c>
      <c r="AI364" s="1">
        <v>95463</v>
      </c>
      <c r="AJ364" s="167"/>
      <c r="AK364" s="16" t="s">
        <v>997</v>
      </c>
      <c r="AL364" s="16" t="s">
        <v>1393</v>
      </c>
      <c r="AM364" s="36" t="s">
        <v>999</v>
      </c>
      <c r="AN364" s="16" t="s">
        <v>1000</v>
      </c>
      <c r="AO364" s="561">
        <v>12</v>
      </c>
      <c r="AP364" s="167" t="s">
        <v>94</v>
      </c>
      <c r="AQ364" s="167" t="s">
        <v>94</v>
      </c>
      <c r="AR364" s="16" t="s">
        <v>1116</v>
      </c>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3"/>
    </row>
    <row r="365" spans="1:89" s="84" customFormat="1" ht="14.25" collapsed="1">
      <c r="A365" s="606" t="s">
        <v>614</v>
      </c>
      <c r="B365" s="606"/>
      <c r="C365" s="606"/>
      <c r="D365" s="606"/>
      <c r="E365" s="606"/>
      <c r="F365" s="606"/>
      <c r="G365" s="606"/>
      <c r="H365" s="612" t="s">
        <v>1260</v>
      </c>
      <c r="I365" s="613"/>
      <c r="J365" s="613"/>
      <c r="K365" s="613"/>
      <c r="L365" s="613"/>
      <c r="M365" s="613"/>
      <c r="N365" s="613"/>
      <c r="O365" s="613"/>
      <c r="P365" s="613"/>
      <c r="Q365" s="613"/>
      <c r="R365" s="613"/>
      <c r="S365" s="613"/>
      <c r="T365" s="613"/>
      <c r="U365" s="613"/>
      <c r="V365" s="613"/>
      <c r="W365" s="613"/>
      <c r="X365" s="613"/>
      <c r="Y365" s="613"/>
      <c r="Z365" s="613"/>
      <c r="AA365" s="613"/>
      <c r="AB365" s="613"/>
      <c r="AC365" s="613"/>
      <c r="AD365" s="613"/>
      <c r="AE365" s="613"/>
      <c r="AF365" s="613"/>
      <c r="AG365" s="613"/>
      <c r="AH365" s="613"/>
      <c r="AI365" s="613"/>
      <c r="AJ365" s="613"/>
      <c r="AK365" s="613"/>
      <c r="AL365" s="613"/>
      <c r="AM365" s="613"/>
      <c r="AN365" s="613"/>
      <c r="AO365" s="613"/>
      <c r="AP365" s="613"/>
      <c r="AQ365" s="613"/>
      <c r="AR365" s="614"/>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3"/>
    </row>
    <row r="366" spans="1:89" s="344" customFormat="1" ht="63.75" hidden="1" outlineLevel="1">
      <c r="A366" s="402" t="s">
        <v>1143</v>
      </c>
      <c r="B366" s="402" t="s">
        <v>1143</v>
      </c>
      <c r="C366" s="402" t="s">
        <v>1144</v>
      </c>
      <c r="D366" s="225" t="s">
        <v>432</v>
      </c>
      <c r="E366" s="402" t="s">
        <v>1143</v>
      </c>
      <c r="F366" s="225" t="s">
        <v>77</v>
      </c>
      <c r="G366" s="225" t="s">
        <v>77</v>
      </c>
      <c r="H366" s="402" t="s">
        <v>55</v>
      </c>
      <c r="I366" s="403">
        <v>38200</v>
      </c>
      <c r="J366" s="404" t="s">
        <v>1145</v>
      </c>
      <c r="K366" s="404" t="s">
        <v>82</v>
      </c>
      <c r="L366" s="225" t="s">
        <v>78</v>
      </c>
      <c r="M366" s="405"/>
      <c r="N366" s="225" t="s">
        <v>79</v>
      </c>
      <c r="O366" s="225" t="s">
        <v>80</v>
      </c>
      <c r="P366" s="225" t="s">
        <v>81</v>
      </c>
      <c r="Q366" s="402"/>
      <c r="R366" s="404"/>
      <c r="S366" s="225" t="s">
        <v>1316</v>
      </c>
      <c r="T366" s="402"/>
      <c r="U366" s="402" t="s">
        <v>61</v>
      </c>
      <c r="V366" s="225" t="s">
        <v>62</v>
      </c>
      <c r="W366" s="225" t="s">
        <v>105</v>
      </c>
      <c r="X366" s="225" t="s">
        <v>357</v>
      </c>
      <c r="Y366" s="225"/>
      <c r="Z366" s="225" t="s">
        <v>512</v>
      </c>
      <c r="AA366" s="225" t="s">
        <v>85</v>
      </c>
      <c r="AB366" s="402"/>
      <c r="AC366" s="225" t="s">
        <v>614</v>
      </c>
      <c r="AD366" s="402" t="s">
        <v>1146</v>
      </c>
      <c r="AE366" s="402" t="s">
        <v>1147</v>
      </c>
      <c r="AF366" s="402" t="s">
        <v>1148</v>
      </c>
      <c r="AG366" s="583">
        <v>14</v>
      </c>
      <c r="AH366" s="402" t="s">
        <v>89</v>
      </c>
      <c r="AI366" s="402"/>
      <c r="AJ366" s="402"/>
      <c r="AK366" s="402" t="s">
        <v>1149</v>
      </c>
      <c r="AL366" s="402"/>
      <c r="AM366" s="319" t="s">
        <v>1150</v>
      </c>
      <c r="AN366" s="402" t="s">
        <v>1151</v>
      </c>
      <c r="AO366" s="299">
        <v>12</v>
      </c>
      <c r="AP366" s="225" t="s">
        <v>94</v>
      </c>
      <c r="AQ366" s="225" t="s">
        <v>94</v>
      </c>
      <c r="AR366" s="6" t="s">
        <v>1695</v>
      </c>
      <c r="AS366" s="342"/>
      <c r="AT366" s="342"/>
      <c r="AU366" s="342"/>
      <c r="AV366" s="342"/>
      <c r="AW366" s="342"/>
      <c r="AX366" s="342"/>
      <c r="AY366" s="342"/>
      <c r="AZ366" s="342"/>
      <c r="BA366" s="342"/>
      <c r="BB366" s="342"/>
      <c r="BC366" s="342"/>
      <c r="BD366" s="342"/>
      <c r="BE366" s="342"/>
      <c r="BF366" s="342"/>
      <c r="BG366" s="342"/>
      <c r="BH366" s="342"/>
      <c r="BI366" s="342"/>
      <c r="BJ366" s="342"/>
      <c r="BK366" s="342"/>
      <c r="BL366" s="342"/>
      <c r="BM366" s="342"/>
      <c r="BN366" s="342"/>
      <c r="BO366" s="342"/>
      <c r="BP366" s="342"/>
      <c r="BQ366" s="342"/>
      <c r="BR366" s="342"/>
      <c r="BS366" s="342"/>
      <c r="BT366" s="342"/>
      <c r="BU366" s="342"/>
      <c r="BV366" s="342"/>
      <c r="BW366" s="342"/>
      <c r="BX366" s="342"/>
      <c r="BY366" s="342"/>
      <c r="BZ366" s="342"/>
      <c r="CA366" s="342"/>
      <c r="CB366" s="342"/>
      <c r="CC366" s="342"/>
      <c r="CD366" s="342"/>
      <c r="CE366" s="342"/>
      <c r="CF366" s="342"/>
      <c r="CG366" s="342"/>
      <c r="CH366" s="342"/>
      <c r="CI366" s="342"/>
      <c r="CJ366" s="342"/>
      <c r="CK366" s="343"/>
    </row>
    <row r="367" spans="1:89" s="344" customFormat="1" ht="72.75" customHeight="1" hidden="1" outlineLevel="1">
      <c r="A367" s="402" t="s">
        <v>1152</v>
      </c>
      <c r="B367" s="402" t="s">
        <v>1152</v>
      </c>
      <c r="C367" s="402" t="s">
        <v>1153</v>
      </c>
      <c r="D367" s="225" t="s">
        <v>1154</v>
      </c>
      <c r="E367" s="402" t="s">
        <v>1155</v>
      </c>
      <c r="F367" s="225" t="s">
        <v>77</v>
      </c>
      <c r="G367" s="225" t="s">
        <v>77</v>
      </c>
      <c r="H367" s="402" t="s">
        <v>55</v>
      </c>
      <c r="I367" s="403">
        <v>38200</v>
      </c>
      <c r="J367" s="404" t="s">
        <v>1145</v>
      </c>
      <c r="K367" s="404" t="s">
        <v>82</v>
      </c>
      <c r="L367" s="225" t="s">
        <v>78</v>
      </c>
      <c r="M367" s="405"/>
      <c r="N367" s="225" t="s">
        <v>79</v>
      </c>
      <c r="O367" s="225" t="s">
        <v>80</v>
      </c>
      <c r="P367" s="225" t="s">
        <v>81</v>
      </c>
      <c r="Q367" s="402"/>
      <c r="R367" s="404"/>
      <c r="S367" s="225" t="s">
        <v>1316</v>
      </c>
      <c r="T367" s="402"/>
      <c r="U367" s="402" t="s">
        <v>61</v>
      </c>
      <c r="V367" s="225" t="s">
        <v>62</v>
      </c>
      <c r="W367" s="225" t="s">
        <v>105</v>
      </c>
      <c r="X367" s="225" t="s">
        <v>357</v>
      </c>
      <c r="Y367" s="225"/>
      <c r="Z367" s="225" t="s">
        <v>512</v>
      </c>
      <c r="AA367" s="225" t="s">
        <v>85</v>
      </c>
      <c r="AB367" s="402"/>
      <c r="AC367" s="225" t="s">
        <v>614</v>
      </c>
      <c r="AD367" s="402" t="s">
        <v>1146</v>
      </c>
      <c r="AE367" s="402" t="s">
        <v>1147</v>
      </c>
      <c r="AF367" s="402" t="s">
        <v>1148</v>
      </c>
      <c r="AG367" s="583">
        <v>14</v>
      </c>
      <c r="AH367" s="402" t="s">
        <v>89</v>
      </c>
      <c r="AI367" s="402"/>
      <c r="AJ367" s="402"/>
      <c r="AK367" s="402" t="s">
        <v>1149</v>
      </c>
      <c r="AL367" s="402"/>
      <c r="AM367" s="319" t="s">
        <v>1150</v>
      </c>
      <c r="AN367" s="402" t="s">
        <v>1151</v>
      </c>
      <c r="AO367" s="299">
        <v>12</v>
      </c>
      <c r="AP367" s="225" t="s">
        <v>94</v>
      </c>
      <c r="AQ367" s="225" t="s">
        <v>94</v>
      </c>
      <c r="AR367" s="6" t="s">
        <v>1696</v>
      </c>
      <c r="AS367" s="342"/>
      <c r="AT367" s="342"/>
      <c r="AU367" s="342"/>
      <c r="AV367" s="342"/>
      <c r="AW367" s="342"/>
      <c r="AX367" s="342"/>
      <c r="AY367" s="342"/>
      <c r="AZ367" s="342"/>
      <c r="BA367" s="342"/>
      <c r="BB367" s="342"/>
      <c r="BC367" s="342"/>
      <c r="BD367" s="342"/>
      <c r="BE367" s="342"/>
      <c r="BF367" s="342"/>
      <c r="BG367" s="342"/>
      <c r="BH367" s="342"/>
      <c r="BI367" s="342"/>
      <c r="BJ367" s="342"/>
      <c r="BK367" s="342"/>
      <c r="BL367" s="342"/>
      <c r="BM367" s="342"/>
      <c r="BN367" s="342"/>
      <c r="BO367" s="342"/>
      <c r="BP367" s="342"/>
      <c r="BQ367" s="342"/>
      <c r="BR367" s="342"/>
      <c r="BS367" s="342"/>
      <c r="BT367" s="342"/>
      <c r="BU367" s="342"/>
      <c r="BV367" s="342"/>
      <c r="BW367" s="342"/>
      <c r="BX367" s="342"/>
      <c r="BY367" s="342"/>
      <c r="BZ367" s="342"/>
      <c r="CA367" s="342"/>
      <c r="CB367" s="342"/>
      <c r="CC367" s="342"/>
      <c r="CD367" s="342"/>
      <c r="CE367" s="342"/>
      <c r="CF367" s="342"/>
      <c r="CG367" s="342"/>
      <c r="CH367" s="342"/>
      <c r="CI367" s="342"/>
      <c r="CJ367" s="342"/>
      <c r="CK367" s="343"/>
    </row>
    <row r="368" spans="1:89" s="344" customFormat="1" ht="48" customHeight="1" hidden="1" outlineLevel="1">
      <c r="A368" s="402" t="s">
        <v>1686</v>
      </c>
      <c r="B368" s="402" t="s">
        <v>1686</v>
      </c>
      <c r="C368" s="402" t="s">
        <v>1687</v>
      </c>
      <c r="D368" s="225" t="s">
        <v>1154</v>
      </c>
      <c r="E368" s="402" t="s">
        <v>1156</v>
      </c>
      <c r="F368" s="225" t="s">
        <v>77</v>
      </c>
      <c r="G368" s="225" t="s">
        <v>77</v>
      </c>
      <c r="H368" s="402" t="s">
        <v>55</v>
      </c>
      <c r="I368" s="403">
        <v>38200</v>
      </c>
      <c r="J368" s="404" t="s">
        <v>1145</v>
      </c>
      <c r="K368" s="404" t="s">
        <v>82</v>
      </c>
      <c r="L368" s="225" t="s">
        <v>78</v>
      </c>
      <c r="M368" s="402"/>
      <c r="N368" s="225" t="s">
        <v>79</v>
      </c>
      <c r="O368" s="225" t="s">
        <v>80</v>
      </c>
      <c r="P368" s="225" t="s">
        <v>81</v>
      </c>
      <c r="Q368" s="402"/>
      <c r="R368" s="404"/>
      <c r="S368" s="225" t="s">
        <v>1316</v>
      </c>
      <c r="T368" s="402"/>
      <c r="U368" s="402" t="s">
        <v>61</v>
      </c>
      <c r="V368" s="225" t="s">
        <v>62</v>
      </c>
      <c r="W368" s="225" t="s">
        <v>252</v>
      </c>
      <c r="X368" s="225" t="s">
        <v>83</v>
      </c>
      <c r="Y368" s="225"/>
      <c r="Z368" s="225" t="s">
        <v>512</v>
      </c>
      <c r="AA368" s="225" t="s">
        <v>85</v>
      </c>
      <c r="AB368" s="402"/>
      <c r="AC368" s="225" t="s">
        <v>614</v>
      </c>
      <c r="AD368" s="402" t="s">
        <v>1146</v>
      </c>
      <c r="AE368" s="402" t="s">
        <v>1147</v>
      </c>
      <c r="AF368" s="402" t="s">
        <v>1148</v>
      </c>
      <c r="AG368" s="583">
        <v>14</v>
      </c>
      <c r="AH368" s="402" t="s">
        <v>89</v>
      </c>
      <c r="AI368" s="402"/>
      <c r="AJ368" s="402"/>
      <c r="AK368" s="402" t="s">
        <v>1149</v>
      </c>
      <c r="AL368" s="402"/>
      <c r="AM368" s="319" t="s">
        <v>1150</v>
      </c>
      <c r="AN368" s="402" t="s">
        <v>1151</v>
      </c>
      <c r="AO368" s="299">
        <v>12</v>
      </c>
      <c r="AP368" s="225" t="s">
        <v>94</v>
      </c>
      <c r="AQ368" s="225" t="s">
        <v>94</v>
      </c>
      <c r="AR368" s="6" t="s">
        <v>1697</v>
      </c>
      <c r="AS368" s="342"/>
      <c r="AT368" s="342"/>
      <c r="AU368" s="342"/>
      <c r="AV368" s="342"/>
      <c r="AW368" s="342"/>
      <c r="AX368" s="342"/>
      <c r="AY368" s="342"/>
      <c r="AZ368" s="342"/>
      <c r="BA368" s="342"/>
      <c r="BB368" s="342"/>
      <c r="BC368" s="342"/>
      <c r="BD368" s="342"/>
      <c r="BE368" s="342"/>
      <c r="BF368" s="342"/>
      <c r="BG368" s="342"/>
      <c r="BH368" s="342"/>
      <c r="BI368" s="342"/>
      <c r="BJ368" s="342"/>
      <c r="BK368" s="342"/>
      <c r="BL368" s="342"/>
      <c r="BM368" s="342"/>
      <c r="BN368" s="342"/>
      <c r="BO368" s="342"/>
      <c r="BP368" s="342"/>
      <c r="BQ368" s="342"/>
      <c r="BR368" s="342"/>
      <c r="BS368" s="342"/>
      <c r="BT368" s="342"/>
      <c r="BU368" s="342"/>
      <c r="BV368" s="342"/>
      <c r="BW368" s="342"/>
      <c r="BX368" s="342"/>
      <c r="BY368" s="342"/>
      <c r="BZ368" s="342"/>
      <c r="CA368" s="342"/>
      <c r="CB368" s="342"/>
      <c r="CC368" s="342"/>
      <c r="CD368" s="342"/>
      <c r="CE368" s="342"/>
      <c r="CF368" s="342"/>
      <c r="CG368" s="342"/>
      <c r="CH368" s="342"/>
      <c r="CI368" s="342"/>
      <c r="CJ368" s="342"/>
      <c r="CK368" s="343"/>
    </row>
    <row r="369" spans="1:89" s="344" customFormat="1" ht="34.5" customHeight="1" hidden="1" outlineLevel="1">
      <c r="A369" s="402" t="s">
        <v>1157</v>
      </c>
      <c r="B369" s="402" t="s">
        <v>1157</v>
      </c>
      <c r="C369" s="402" t="s">
        <v>1158</v>
      </c>
      <c r="D369" s="225" t="s">
        <v>1154</v>
      </c>
      <c r="E369" s="402" t="s">
        <v>1159</v>
      </c>
      <c r="F369" s="225" t="s">
        <v>77</v>
      </c>
      <c r="G369" s="225" t="s">
        <v>77</v>
      </c>
      <c r="H369" s="402" t="s">
        <v>55</v>
      </c>
      <c r="I369" s="403">
        <v>38200</v>
      </c>
      <c r="J369" s="404" t="s">
        <v>1145</v>
      </c>
      <c r="K369" s="404" t="s">
        <v>82</v>
      </c>
      <c r="L369" s="225" t="s">
        <v>78</v>
      </c>
      <c r="M369" s="405"/>
      <c r="N369" s="225" t="s">
        <v>79</v>
      </c>
      <c r="O369" s="225" t="s">
        <v>80</v>
      </c>
      <c r="P369" s="225" t="s">
        <v>81</v>
      </c>
      <c r="Q369" s="402"/>
      <c r="R369" s="404"/>
      <c r="S369" s="225" t="s">
        <v>1316</v>
      </c>
      <c r="T369" s="402"/>
      <c r="U369" s="402" t="s">
        <v>61</v>
      </c>
      <c r="V369" s="225" t="s">
        <v>62</v>
      </c>
      <c r="W369" s="225" t="s">
        <v>63</v>
      </c>
      <c r="X369" s="225" t="s">
        <v>125</v>
      </c>
      <c r="Y369" s="225"/>
      <c r="Z369" s="225" t="s">
        <v>512</v>
      </c>
      <c r="AA369" s="225" t="s">
        <v>85</v>
      </c>
      <c r="AB369" s="402"/>
      <c r="AC369" s="225" t="s">
        <v>614</v>
      </c>
      <c r="AD369" s="402" t="s">
        <v>1146</v>
      </c>
      <c r="AE369" s="402" t="s">
        <v>1147</v>
      </c>
      <c r="AF369" s="402" t="s">
        <v>1148</v>
      </c>
      <c r="AG369" s="583">
        <v>14</v>
      </c>
      <c r="AH369" s="402" t="s">
        <v>89</v>
      </c>
      <c r="AI369" s="402"/>
      <c r="AJ369" s="402"/>
      <c r="AK369" s="402" t="s">
        <v>1149</v>
      </c>
      <c r="AL369" s="402"/>
      <c r="AM369" s="319" t="s">
        <v>1150</v>
      </c>
      <c r="AN369" s="402" t="s">
        <v>1151</v>
      </c>
      <c r="AO369" s="299">
        <v>12</v>
      </c>
      <c r="AP369" s="225" t="s">
        <v>94</v>
      </c>
      <c r="AQ369" s="225" t="s">
        <v>94</v>
      </c>
      <c r="AR369" s="6" t="s">
        <v>1698</v>
      </c>
      <c r="AS369" s="342"/>
      <c r="AT369" s="342"/>
      <c r="AU369" s="342"/>
      <c r="AV369" s="342"/>
      <c r="AW369" s="342"/>
      <c r="AX369" s="342"/>
      <c r="AY369" s="342"/>
      <c r="AZ369" s="342"/>
      <c r="BA369" s="342"/>
      <c r="BB369" s="342"/>
      <c r="BC369" s="342"/>
      <c r="BD369" s="342"/>
      <c r="BE369" s="342"/>
      <c r="BF369" s="342"/>
      <c r="BG369" s="342"/>
      <c r="BH369" s="342"/>
      <c r="BI369" s="342"/>
      <c r="BJ369" s="342"/>
      <c r="BK369" s="342"/>
      <c r="BL369" s="342"/>
      <c r="BM369" s="342"/>
      <c r="BN369" s="342"/>
      <c r="BO369" s="342"/>
      <c r="BP369" s="342"/>
      <c r="BQ369" s="342"/>
      <c r="BR369" s="342"/>
      <c r="BS369" s="342"/>
      <c r="BT369" s="342"/>
      <c r="BU369" s="342"/>
      <c r="BV369" s="342"/>
      <c r="BW369" s="342"/>
      <c r="BX369" s="342"/>
      <c r="BY369" s="342"/>
      <c r="BZ369" s="342"/>
      <c r="CA369" s="342"/>
      <c r="CB369" s="342"/>
      <c r="CC369" s="342"/>
      <c r="CD369" s="342"/>
      <c r="CE369" s="342"/>
      <c r="CF369" s="342"/>
      <c r="CG369" s="342"/>
      <c r="CH369" s="342"/>
      <c r="CI369" s="342"/>
      <c r="CJ369" s="342"/>
      <c r="CK369" s="343"/>
    </row>
    <row r="370" spans="1:89" s="344" customFormat="1" ht="48" customHeight="1" hidden="1" outlineLevel="1">
      <c r="A370" s="402" t="s">
        <v>1160</v>
      </c>
      <c r="B370" s="402" t="s">
        <v>1160</v>
      </c>
      <c r="C370" s="402" t="s">
        <v>1161</v>
      </c>
      <c r="D370" s="225" t="s">
        <v>432</v>
      </c>
      <c r="E370" s="402" t="s">
        <v>1160</v>
      </c>
      <c r="F370" s="225" t="s">
        <v>77</v>
      </c>
      <c r="G370" s="225" t="s">
        <v>77</v>
      </c>
      <c r="H370" s="402" t="s">
        <v>55</v>
      </c>
      <c r="I370" s="403">
        <v>38200</v>
      </c>
      <c r="J370" s="404" t="s">
        <v>1145</v>
      </c>
      <c r="K370" s="404" t="s">
        <v>82</v>
      </c>
      <c r="L370" s="225" t="s">
        <v>78</v>
      </c>
      <c r="M370" s="405"/>
      <c r="N370" s="225" t="s">
        <v>79</v>
      </c>
      <c r="O370" s="225" t="s">
        <v>80</v>
      </c>
      <c r="P370" s="225" t="s">
        <v>81</v>
      </c>
      <c r="Q370" s="402"/>
      <c r="R370" s="404"/>
      <c r="S370" s="225" t="s">
        <v>1316</v>
      </c>
      <c r="T370" s="402"/>
      <c r="U370" s="402" t="s">
        <v>61</v>
      </c>
      <c r="V370" s="225" t="s">
        <v>62</v>
      </c>
      <c r="W370" s="225" t="s">
        <v>252</v>
      </c>
      <c r="X370" s="225" t="s">
        <v>125</v>
      </c>
      <c r="Y370" s="225"/>
      <c r="Z370" s="225" t="s">
        <v>512</v>
      </c>
      <c r="AA370" s="225" t="s">
        <v>85</v>
      </c>
      <c r="AB370" s="402"/>
      <c r="AC370" s="225" t="s">
        <v>614</v>
      </c>
      <c r="AD370" s="402" t="s">
        <v>1146</v>
      </c>
      <c r="AE370" s="402" t="s">
        <v>1147</v>
      </c>
      <c r="AF370" s="402" t="s">
        <v>1148</v>
      </c>
      <c r="AG370" s="583">
        <v>14</v>
      </c>
      <c r="AH370" s="402" t="s">
        <v>89</v>
      </c>
      <c r="AI370" s="402"/>
      <c r="AJ370" s="402"/>
      <c r="AK370" s="402" t="s">
        <v>1149</v>
      </c>
      <c r="AL370" s="402"/>
      <c r="AM370" s="319" t="s">
        <v>1150</v>
      </c>
      <c r="AN370" s="402" t="s">
        <v>1151</v>
      </c>
      <c r="AO370" s="299">
        <v>12</v>
      </c>
      <c r="AP370" s="225" t="s">
        <v>94</v>
      </c>
      <c r="AQ370" s="225" t="s">
        <v>94</v>
      </c>
      <c r="AR370" s="6" t="s">
        <v>1699</v>
      </c>
      <c r="AS370" s="342"/>
      <c r="AT370" s="342"/>
      <c r="AU370" s="342"/>
      <c r="AV370" s="342"/>
      <c r="AW370" s="342"/>
      <c r="AX370" s="342"/>
      <c r="AY370" s="342"/>
      <c r="AZ370" s="342"/>
      <c r="BA370" s="342"/>
      <c r="BB370" s="342"/>
      <c r="BC370" s="342"/>
      <c r="BD370" s="342"/>
      <c r="BE370" s="342"/>
      <c r="BF370" s="342"/>
      <c r="BG370" s="342"/>
      <c r="BH370" s="342"/>
      <c r="BI370" s="342"/>
      <c r="BJ370" s="342"/>
      <c r="BK370" s="342"/>
      <c r="BL370" s="342"/>
      <c r="BM370" s="342"/>
      <c r="BN370" s="342"/>
      <c r="BO370" s="342"/>
      <c r="BP370" s="342"/>
      <c r="BQ370" s="342"/>
      <c r="BR370" s="342"/>
      <c r="BS370" s="342"/>
      <c r="BT370" s="342"/>
      <c r="BU370" s="342"/>
      <c r="BV370" s="342"/>
      <c r="BW370" s="342"/>
      <c r="BX370" s="342"/>
      <c r="BY370" s="342"/>
      <c r="BZ370" s="342"/>
      <c r="CA370" s="342"/>
      <c r="CB370" s="342"/>
      <c r="CC370" s="342"/>
      <c r="CD370" s="342"/>
      <c r="CE370" s="342"/>
      <c r="CF370" s="342"/>
      <c r="CG370" s="342"/>
      <c r="CH370" s="342"/>
      <c r="CI370" s="342"/>
      <c r="CJ370" s="342"/>
      <c r="CK370" s="343"/>
    </row>
    <row r="371" spans="1:89" s="344" customFormat="1" ht="25.5" hidden="1" outlineLevel="1">
      <c r="A371" s="402" t="s">
        <v>1162</v>
      </c>
      <c r="B371" s="402" t="s">
        <v>1162</v>
      </c>
      <c r="C371" s="402" t="s">
        <v>1163</v>
      </c>
      <c r="D371" s="225" t="s">
        <v>677</v>
      </c>
      <c r="E371" s="402" t="s">
        <v>1164</v>
      </c>
      <c r="F371" s="225" t="s">
        <v>77</v>
      </c>
      <c r="G371" s="225" t="s">
        <v>77</v>
      </c>
      <c r="H371" s="402" t="s">
        <v>55</v>
      </c>
      <c r="I371" s="403">
        <v>39295</v>
      </c>
      <c r="J371" s="404" t="s">
        <v>1145</v>
      </c>
      <c r="K371" s="404" t="s">
        <v>82</v>
      </c>
      <c r="L371" s="225" t="s">
        <v>78</v>
      </c>
      <c r="M371" s="405"/>
      <c r="N371" s="225" t="s">
        <v>79</v>
      </c>
      <c r="O371" s="225" t="s">
        <v>80</v>
      </c>
      <c r="P371" s="225" t="s">
        <v>81</v>
      </c>
      <c r="Q371" s="402"/>
      <c r="R371" s="404"/>
      <c r="S371" s="225" t="s">
        <v>1316</v>
      </c>
      <c r="T371" s="402"/>
      <c r="U371" s="402" t="s">
        <v>61</v>
      </c>
      <c r="V371" s="225" t="s">
        <v>62</v>
      </c>
      <c r="W371" s="225" t="s">
        <v>63</v>
      </c>
      <c r="X371" s="225" t="s">
        <v>83</v>
      </c>
      <c r="Y371" s="225"/>
      <c r="Z371" s="225" t="s">
        <v>512</v>
      </c>
      <c r="AA371" s="225" t="s">
        <v>85</v>
      </c>
      <c r="AB371" s="402"/>
      <c r="AC371" s="225" t="s">
        <v>614</v>
      </c>
      <c r="AD371" s="402" t="s">
        <v>1146</v>
      </c>
      <c r="AE371" s="402" t="s">
        <v>1147</v>
      </c>
      <c r="AF371" s="402" t="s">
        <v>1148</v>
      </c>
      <c r="AG371" s="583">
        <v>14</v>
      </c>
      <c r="AH371" s="402" t="s">
        <v>89</v>
      </c>
      <c r="AI371" s="402"/>
      <c r="AJ371" s="402"/>
      <c r="AK371" s="402" t="s">
        <v>1149</v>
      </c>
      <c r="AL371" s="402"/>
      <c r="AM371" s="319" t="s">
        <v>1150</v>
      </c>
      <c r="AN371" s="402" t="s">
        <v>1151</v>
      </c>
      <c r="AO371" s="299">
        <v>12</v>
      </c>
      <c r="AP371" s="225" t="s">
        <v>94</v>
      </c>
      <c r="AQ371" s="225" t="s">
        <v>94</v>
      </c>
      <c r="AR371" s="6" t="s">
        <v>1700</v>
      </c>
      <c r="AS371" s="342"/>
      <c r="AT371" s="342"/>
      <c r="AU371" s="342"/>
      <c r="AV371" s="342"/>
      <c r="AW371" s="342"/>
      <c r="AX371" s="342"/>
      <c r="AY371" s="342"/>
      <c r="AZ371" s="342"/>
      <c r="BA371" s="342"/>
      <c r="BB371" s="342"/>
      <c r="BC371" s="342"/>
      <c r="BD371" s="342"/>
      <c r="BE371" s="342"/>
      <c r="BF371" s="342"/>
      <c r="BG371" s="342"/>
      <c r="BH371" s="342"/>
      <c r="BI371" s="342"/>
      <c r="BJ371" s="342"/>
      <c r="BK371" s="342"/>
      <c r="BL371" s="342"/>
      <c r="BM371" s="342"/>
      <c r="BN371" s="342"/>
      <c r="BO371" s="342"/>
      <c r="BP371" s="342"/>
      <c r="BQ371" s="342"/>
      <c r="BR371" s="342"/>
      <c r="BS371" s="342"/>
      <c r="BT371" s="342"/>
      <c r="BU371" s="342"/>
      <c r="BV371" s="342"/>
      <c r="BW371" s="342"/>
      <c r="BX371" s="342"/>
      <c r="BY371" s="342"/>
      <c r="BZ371" s="342"/>
      <c r="CA371" s="342"/>
      <c r="CB371" s="342"/>
      <c r="CC371" s="342"/>
      <c r="CD371" s="342"/>
      <c r="CE371" s="342"/>
      <c r="CF371" s="342"/>
      <c r="CG371" s="342"/>
      <c r="CH371" s="342"/>
      <c r="CI371" s="342"/>
      <c r="CJ371" s="342"/>
      <c r="CK371" s="343"/>
    </row>
    <row r="372" spans="1:89" s="344" customFormat="1" ht="25.5" hidden="1" outlineLevel="1">
      <c r="A372" s="402" t="s">
        <v>1165</v>
      </c>
      <c r="B372" s="402" t="s">
        <v>1165</v>
      </c>
      <c r="C372" s="402" t="s">
        <v>1166</v>
      </c>
      <c r="D372" s="225" t="s">
        <v>677</v>
      </c>
      <c r="E372" s="402" t="s">
        <v>1164</v>
      </c>
      <c r="F372" s="225" t="s">
        <v>77</v>
      </c>
      <c r="G372" s="225" t="s">
        <v>77</v>
      </c>
      <c r="H372" s="402" t="s">
        <v>55</v>
      </c>
      <c r="I372" s="403">
        <v>39295</v>
      </c>
      <c r="J372" s="404" t="s">
        <v>1145</v>
      </c>
      <c r="K372" s="404" t="s">
        <v>82</v>
      </c>
      <c r="L372" s="225" t="s">
        <v>78</v>
      </c>
      <c r="M372" s="405"/>
      <c r="N372" s="225" t="s">
        <v>79</v>
      </c>
      <c r="O372" s="225" t="s">
        <v>80</v>
      </c>
      <c r="P372" s="225" t="s">
        <v>81</v>
      </c>
      <c r="Q372" s="402"/>
      <c r="R372" s="404"/>
      <c r="S372" s="225" t="s">
        <v>1316</v>
      </c>
      <c r="T372" s="402"/>
      <c r="U372" s="402" t="s">
        <v>61</v>
      </c>
      <c r="V372" s="225" t="s">
        <v>62</v>
      </c>
      <c r="W372" s="225" t="s">
        <v>63</v>
      </c>
      <c r="X372" s="225" t="s">
        <v>83</v>
      </c>
      <c r="Y372" s="225"/>
      <c r="Z372" s="225" t="s">
        <v>512</v>
      </c>
      <c r="AA372" s="225" t="s">
        <v>85</v>
      </c>
      <c r="AB372" s="402"/>
      <c r="AC372" s="225" t="s">
        <v>614</v>
      </c>
      <c r="AD372" s="402" t="s">
        <v>1146</v>
      </c>
      <c r="AE372" s="402" t="s">
        <v>1147</v>
      </c>
      <c r="AF372" s="402" t="s">
        <v>1148</v>
      </c>
      <c r="AG372" s="583">
        <v>14</v>
      </c>
      <c r="AH372" s="402" t="s">
        <v>89</v>
      </c>
      <c r="AI372" s="402"/>
      <c r="AJ372" s="402"/>
      <c r="AK372" s="402" t="s">
        <v>1149</v>
      </c>
      <c r="AL372" s="402"/>
      <c r="AM372" s="319" t="s">
        <v>1150</v>
      </c>
      <c r="AN372" s="402" t="s">
        <v>1151</v>
      </c>
      <c r="AO372" s="299">
        <v>12</v>
      </c>
      <c r="AP372" s="225" t="s">
        <v>94</v>
      </c>
      <c r="AQ372" s="225" t="s">
        <v>94</v>
      </c>
      <c r="AR372" s="6" t="s">
        <v>1701</v>
      </c>
      <c r="AS372" s="342"/>
      <c r="AT372" s="342"/>
      <c r="AU372" s="342"/>
      <c r="AV372" s="342"/>
      <c r="AW372" s="342"/>
      <c r="AX372" s="342"/>
      <c r="AY372" s="342"/>
      <c r="AZ372" s="342"/>
      <c r="BA372" s="342"/>
      <c r="BB372" s="342"/>
      <c r="BC372" s="342"/>
      <c r="BD372" s="342"/>
      <c r="BE372" s="342"/>
      <c r="BF372" s="342"/>
      <c r="BG372" s="342"/>
      <c r="BH372" s="342"/>
      <c r="BI372" s="342"/>
      <c r="BJ372" s="342"/>
      <c r="BK372" s="342"/>
      <c r="BL372" s="342"/>
      <c r="BM372" s="342"/>
      <c r="BN372" s="342"/>
      <c r="BO372" s="342"/>
      <c r="BP372" s="342"/>
      <c r="BQ372" s="342"/>
      <c r="BR372" s="342"/>
      <c r="BS372" s="342"/>
      <c r="BT372" s="342"/>
      <c r="BU372" s="342"/>
      <c r="BV372" s="342"/>
      <c r="BW372" s="342"/>
      <c r="BX372" s="342"/>
      <c r="BY372" s="342"/>
      <c r="BZ372" s="342"/>
      <c r="CA372" s="342"/>
      <c r="CB372" s="342"/>
      <c r="CC372" s="342"/>
      <c r="CD372" s="342"/>
      <c r="CE372" s="342"/>
      <c r="CF372" s="342"/>
      <c r="CG372" s="342"/>
      <c r="CH372" s="342"/>
      <c r="CI372" s="342"/>
      <c r="CJ372" s="342"/>
      <c r="CK372" s="343"/>
    </row>
    <row r="373" spans="1:89" s="344" customFormat="1" ht="72.75" customHeight="1" hidden="1" outlineLevel="1">
      <c r="A373" s="402" t="s">
        <v>1688</v>
      </c>
      <c r="B373" s="402" t="s">
        <v>1688</v>
      </c>
      <c r="C373" s="402" t="s">
        <v>1167</v>
      </c>
      <c r="D373" s="225" t="s">
        <v>1154</v>
      </c>
      <c r="E373" s="402" t="s">
        <v>610</v>
      </c>
      <c r="F373" s="225" t="s">
        <v>77</v>
      </c>
      <c r="G373" s="225" t="s">
        <v>77</v>
      </c>
      <c r="H373" s="402" t="s">
        <v>55</v>
      </c>
      <c r="I373" s="403">
        <v>39295</v>
      </c>
      <c r="J373" s="404" t="s">
        <v>1145</v>
      </c>
      <c r="K373" s="404" t="s">
        <v>82</v>
      </c>
      <c r="L373" s="225" t="s">
        <v>78</v>
      </c>
      <c r="M373" s="405"/>
      <c r="N373" s="225" t="s">
        <v>79</v>
      </c>
      <c r="O373" s="225" t="s">
        <v>80</v>
      </c>
      <c r="P373" s="225" t="s">
        <v>81</v>
      </c>
      <c r="Q373" s="402"/>
      <c r="R373" s="404"/>
      <c r="S373" s="225" t="s">
        <v>1316</v>
      </c>
      <c r="T373" s="402"/>
      <c r="U373" s="402" t="s">
        <v>61</v>
      </c>
      <c r="V373" s="225" t="s">
        <v>62</v>
      </c>
      <c r="W373" s="225" t="s">
        <v>105</v>
      </c>
      <c r="X373" s="225" t="s">
        <v>357</v>
      </c>
      <c r="Y373" s="225"/>
      <c r="Z373" s="225" t="s">
        <v>512</v>
      </c>
      <c r="AA373" s="225" t="s">
        <v>85</v>
      </c>
      <c r="AB373" s="402"/>
      <c r="AC373" s="225" t="s">
        <v>614</v>
      </c>
      <c r="AD373" s="402" t="s">
        <v>1146</v>
      </c>
      <c r="AE373" s="402" t="s">
        <v>1147</v>
      </c>
      <c r="AF373" s="402" t="s">
        <v>1148</v>
      </c>
      <c r="AG373" s="583">
        <v>14</v>
      </c>
      <c r="AH373" s="402" t="s">
        <v>89</v>
      </c>
      <c r="AI373" s="402"/>
      <c r="AJ373" s="402"/>
      <c r="AK373" s="402" t="s">
        <v>1149</v>
      </c>
      <c r="AL373" s="402"/>
      <c r="AM373" s="319" t="s">
        <v>1150</v>
      </c>
      <c r="AN373" s="402" t="s">
        <v>1151</v>
      </c>
      <c r="AO373" s="299">
        <v>12</v>
      </c>
      <c r="AP373" s="225" t="s">
        <v>94</v>
      </c>
      <c r="AQ373" s="225" t="s">
        <v>94</v>
      </c>
      <c r="AR373" s="6" t="s">
        <v>1702</v>
      </c>
      <c r="AS373" s="342"/>
      <c r="AT373" s="342"/>
      <c r="AU373" s="342"/>
      <c r="AV373" s="342"/>
      <c r="AW373" s="342"/>
      <c r="AX373" s="342"/>
      <c r="AY373" s="342"/>
      <c r="AZ373" s="342"/>
      <c r="BA373" s="342"/>
      <c r="BB373" s="342"/>
      <c r="BC373" s="342"/>
      <c r="BD373" s="342"/>
      <c r="BE373" s="342"/>
      <c r="BF373" s="342"/>
      <c r="BG373" s="342"/>
      <c r="BH373" s="342"/>
      <c r="BI373" s="342"/>
      <c r="BJ373" s="342"/>
      <c r="BK373" s="342"/>
      <c r="BL373" s="342"/>
      <c r="BM373" s="342"/>
      <c r="BN373" s="342"/>
      <c r="BO373" s="342"/>
      <c r="BP373" s="342"/>
      <c r="BQ373" s="342"/>
      <c r="BR373" s="342"/>
      <c r="BS373" s="342"/>
      <c r="BT373" s="342"/>
      <c r="BU373" s="342"/>
      <c r="BV373" s="342"/>
      <c r="BW373" s="342"/>
      <c r="BX373" s="342"/>
      <c r="BY373" s="342"/>
      <c r="BZ373" s="342"/>
      <c r="CA373" s="342"/>
      <c r="CB373" s="342"/>
      <c r="CC373" s="342"/>
      <c r="CD373" s="342"/>
      <c r="CE373" s="342"/>
      <c r="CF373" s="342"/>
      <c r="CG373" s="342"/>
      <c r="CH373" s="342"/>
      <c r="CI373" s="342"/>
      <c r="CJ373" s="342"/>
      <c r="CK373" s="343"/>
    </row>
    <row r="374" spans="1:89" s="344" customFormat="1" ht="35.25" customHeight="1" hidden="1" outlineLevel="1">
      <c r="A374" s="402" t="s">
        <v>1168</v>
      </c>
      <c r="B374" s="402" t="s">
        <v>1168</v>
      </c>
      <c r="C374" s="402" t="s">
        <v>1169</v>
      </c>
      <c r="D374" s="225" t="s">
        <v>432</v>
      </c>
      <c r="E374" s="402" t="s">
        <v>1170</v>
      </c>
      <c r="F374" s="225" t="s">
        <v>77</v>
      </c>
      <c r="G374" s="225" t="s">
        <v>77</v>
      </c>
      <c r="H374" s="402" t="s">
        <v>55</v>
      </c>
      <c r="I374" s="403">
        <v>38200</v>
      </c>
      <c r="J374" s="404" t="s">
        <v>1145</v>
      </c>
      <c r="K374" s="404" t="s">
        <v>82</v>
      </c>
      <c r="L374" s="225" t="s">
        <v>78</v>
      </c>
      <c r="M374" s="405"/>
      <c r="N374" s="225" t="s">
        <v>79</v>
      </c>
      <c r="O374" s="225" t="s">
        <v>80</v>
      </c>
      <c r="P374" s="225" t="s">
        <v>81</v>
      </c>
      <c r="Q374" s="402"/>
      <c r="R374" s="404"/>
      <c r="S374" s="225" t="s">
        <v>1316</v>
      </c>
      <c r="T374" s="402"/>
      <c r="U374" s="402" t="s">
        <v>61</v>
      </c>
      <c r="V374" s="225" t="s">
        <v>62</v>
      </c>
      <c r="W374" s="225" t="s">
        <v>63</v>
      </c>
      <c r="X374" s="225" t="s">
        <v>125</v>
      </c>
      <c r="Y374" s="225"/>
      <c r="Z374" s="225" t="s">
        <v>512</v>
      </c>
      <c r="AA374" s="225" t="s">
        <v>85</v>
      </c>
      <c r="AB374" s="402"/>
      <c r="AC374" s="225" t="s">
        <v>614</v>
      </c>
      <c r="AD374" s="402" t="s">
        <v>1146</v>
      </c>
      <c r="AE374" s="402" t="s">
        <v>1147</v>
      </c>
      <c r="AF374" s="402" t="s">
        <v>1148</v>
      </c>
      <c r="AG374" s="583">
        <v>14</v>
      </c>
      <c r="AH374" s="402" t="s">
        <v>89</v>
      </c>
      <c r="AI374" s="402"/>
      <c r="AJ374" s="402"/>
      <c r="AK374" s="402" t="s">
        <v>1149</v>
      </c>
      <c r="AL374" s="402"/>
      <c r="AM374" s="319" t="s">
        <v>1150</v>
      </c>
      <c r="AN374" s="402" t="s">
        <v>1151</v>
      </c>
      <c r="AO374" s="299">
        <v>12</v>
      </c>
      <c r="AP374" s="225" t="s">
        <v>94</v>
      </c>
      <c r="AQ374" s="225" t="s">
        <v>94</v>
      </c>
      <c r="AR374" s="6" t="s">
        <v>1703</v>
      </c>
      <c r="AS374" s="342"/>
      <c r="AT374" s="342"/>
      <c r="AU374" s="342"/>
      <c r="AV374" s="342"/>
      <c r="AW374" s="342"/>
      <c r="AX374" s="342"/>
      <c r="AY374" s="342"/>
      <c r="AZ374" s="342"/>
      <c r="BA374" s="342"/>
      <c r="BB374" s="342"/>
      <c r="BC374" s="342"/>
      <c r="BD374" s="342"/>
      <c r="BE374" s="342"/>
      <c r="BF374" s="342"/>
      <c r="BG374" s="342"/>
      <c r="BH374" s="342"/>
      <c r="BI374" s="342"/>
      <c r="BJ374" s="342"/>
      <c r="BK374" s="342"/>
      <c r="BL374" s="342"/>
      <c r="BM374" s="342"/>
      <c r="BN374" s="342"/>
      <c r="BO374" s="342"/>
      <c r="BP374" s="342"/>
      <c r="BQ374" s="342"/>
      <c r="BR374" s="342"/>
      <c r="BS374" s="342"/>
      <c r="BT374" s="342"/>
      <c r="BU374" s="342"/>
      <c r="BV374" s="342"/>
      <c r="BW374" s="342"/>
      <c r="BX374" s="342"/>
      <c r="BY374" s="342"/>
      <c r="BZ374" s="342"/>
      <c r="CA374" s="342"/>
      <c r="CB374" s="342"/>
      <c r="CC374" s="342"/>
      <c r="CD374" s="342"/>
      <c r="CE374" s="342"/>
      <c r="CF374" s="342"/>
      <c r="CG374" s="342"/>
      <c r="CH374" s="342"/>
      <c r="CI374" s="342"/>
      <c r="CJ374" s="342"/>
      <c r="CK374" s="343"/>
    </row>
    <row r="375" spans="1:89" s="344" customFormat="1" ht="30.75" customHeight="1" hidden="1" outlineLevel="1">
      <c r="A375" s="402" t="s">
        <v>1171</v>
      </c>
      <c r="B375" s="402" t="s">
        <v>1171</v>
      </c>
      <c r="C375" s="402" t="s">
        <v>1172</v>
      </c>
      <c r="D375" s="225" t="s">
        <v>677</v>
      </c>
      <c r="E375" s="402" t="s">
        <v>1164</v>
      </c>
      <c r="F375" s="225" t="s">
        <v>77</v>
      </c>
      <c r="G375" s="225" t="s">
        <v>77</v>
      </c>
      <c r="H375" s="402" t="s">
        <v>55</v>
      </c>
      <c r="I375" s="403">
        <v>39295</v>
      </c>
      <c r="J375" s="404" t="s">
        <v>1145</v>
      </c>
      <c r="K375" s="404" t="s">
        <v>82</v>
      </c>
      <c r="L375" s="225" t="s">
        <v>78</v>
      </c>
      <c r="M375" s="405"/>
      <c r="N375" s="225" t="s">
        <v>79</v>
      </c>
      <c r="O375" s="225" t="s">
        <v>80</v>
      </c>
      <c r="P375" s="225" t="s">
        <v>81</v>
      </c>
      <c r="Q375" s="402"/>
      <c r="R375" s="404"/>
      <c r="S375" s="225" t="s">
        <v>1316</v>
      </c>
      <c r="T375" s="402"/>
      <c r="U375" s="402" t="s">
        <v>61</v>
      </c>
      <c r="V375" s="225" t="s">
        <v>62</v>
      </c>
      <c r="W375" s="225" t="s">
        <v>63</v>
      </c>
      <c r="X375" s="225" t="s">
        <v>83</v>
      </c>
      <c r="Y375" s="225"/>
      <c r="Z375" s="225" t="s">
        <v>512</v>
      </c>
      <c r="AA375" s="225" t="s">
        <v>85</v>
      </c>
      <c r="AB375" s="402"/>
      <c r="AC375" s="225" t="s">
        <v>614</v>
      </c>
      <c r="AD375" s="402" t="s">
        <v>1146</v>
      </c>
      <c r="AE375" s="402" t="s">
        <v>1147</v>
      </c>
      <c r="AF375" s="402" t="s">
        <v>1148</v>
      </c>
      <c r="AG375" s="583">
        <v>14</v>
      </c>
      <c r="AH375" s="402" t="s">
        <v>89</v>
      </c>
      <c r="AI375" s="402"/>
      <c r="AJ375" s="402"/>
      <c r="AK375" s="402" t="s">
        <v>1149</v>
      </c>
      <c r="AL375" s="402"/>
      <c r="AM375" s="319" t="s">
        <v>1150</v>
      </c>
      <c r="AN375" s="402" t="s">
        <v>1151</v>
      </c>
      <c r="AO375" s="299">
        <v>12</v>
      </c>
      <c r="AP375" s="225" t="s">
        <v>94</v>
      </c>
      <c r="AQ375" s="225" t="s">
        <v>94</v>
      </c>
      <c r="AR375" s="6" t="s">
        <v>1704</v>
      </c>
      <c r="AS375" s="342"/>
      <c r="AT375" s="342"/>
      <c r="AU375" s="342"/>
      <c r="AV375" s="342"/>
      <c r="AW375" s="342"/>
      <c r="AX375" s="342"/>
      <c r="AY375" s="342"/>
      <c r="AZ375" s="342"/>
      <c r="BA375" s="342"/>
      <c r="BB375" s="342"/>
      <c r="BC375" s="342"/>
      <c r="BD375" s="342"/>
      <c r="BE375" s="342"/>
      <c r="BF375" s="342"/>
      <c r="BG375" s="342"/>
      <c r="BH375" s="342"/>
      <c r="BI375" s="342"/>
      <c r="BJ375" s="342"/>
      <c r="BK375" s="342"/>
      <c r="BL375" s="342"/>
      <c r="BM375" s="342"/>
      <c r="BN375" s="342"/>
      <c r="BO375" s="342"/>
      <c r="BP375" s="342"/>
      <c r="BQ375" s="342"/>
      <c r="BR375" s="342"/>
      <c r="BS375" s="342"/>
      <c r="BT375" s="342"/>
      <c r="BU375" s="342"/>
      <c r="BV375" s="342"/>
      <c r="BW375" s="342"/>
      <c r="BX375" s="342"/>
      <c r="BY375" s="342"/>
      <c r="BZ375" s="342"/>
      <c r="CA375" s="342"/>
      <c r="CB375" s="342"/>
      <c r="CC375" s="342"/>
      <c r="CD375" s="342"/>
      <c r="CE375" s="342"/>
      <c r="CF375" s="342"/>
      <c r="CG375" s="342"/>
      <c r="CH375" s="342"/>
      <c r="CI375" s="342"/>
      <c r="CJ375" s="342"/>
      <c r="CK375" s="343"/>
    </row>
    <row r="376" spans="1:89" s="265" customFormat="1" ht="51" customHeight="1" hidden="1" outlineLevel="1">
      <c r="A376" s="402" t="s">
        <v>1173</v>
      </c>
      <c r="B376" s="402" t="s">
        <v>1173</v>
      </c>
      <c r="C376" s="402" t="s">
        <v>1174</v>
      </c>
      <c r="D376" s="225" t="s">
        <v>677</v>
      </c>
      <c r="E376" s="402" t="s">
        <v>1164</v>
      </c>
      <c r="F376" s="225" t="s">
        <v>77</v>
      </c>
      <c r="G376" s="225" t="s">
        <v>77</v>
      </c>
      <c r="H376" s="402" t="s">
        <v>55</v>
      </c>
      <c r="I376" s="403">
        <v>39295</v>
      </c>
      <c r="J376" s="404" t="s">
        <v>1145</v>
      </c>
      <c r="K376" s="404" t="s">
        <v>82</v>
      </c>
      <c r="L376" s="225" t="s">
        <v>78</v>
      </c>
      <c r="M376" s="405"/>
      <c r="N376" s="225" t="s">
        <v>79</v>
      </c>
      <c r="O376" s="225" t="s">
        <v>80</v>
      </c>
      <c r="P376" s="225" t="s">
        <v>81</v>
      </c>
      <c r="Q376" s="402"/>
      <c r="R376" s="404"/>
      <c r="S376" s="225" t="s">
        <v>1316</v>
      </c>
      <c r="T376" s="402"/>
      <c r="U376" s="402" t="s">
        <v>61</v>
      </c>
      <c r="V376" s="225" t="s">
        <v>62</v>
      </c>
      <c r="W376" s="225" t="s">
        <v>63</v>
      </c>
      <c r="X376" s="225" t="s">
        <v>83</v>
      </c>
      <c r="Y376" s="225"/>
      <c r="Z376" s="225" t="s">
        <v>512</v>
      </c>
      <c r="AA376" s="225" t="s">
        <v>85</v>
      </c>
      <c r="AB376" s="402"/>
      <c r="AC376" s="225" t="s">
        <v>614</v>
      </c>
      <c r="AD376" s="402" t="s">
        <v>1146</v>
      </c>
      <c r="AE376" s="402" t="s">
        <v>1147</v>
      </c>
      <c r="AF376" s="402" t="s">
        <v>1148</v>
      </c>
      <c r="AG376" s="583">
        <v>14</v>
      </c>
      <c r="AH376" s="402" t="s">
        <v>89</v>
      </c>
      <c r="AI376" s="402"/>
      <c r="AJ376" s="402"/>
      <c r="AK376" s="402" t="s">
        <v>1149</v>
      </c>
      <c r="AL376" s="402"/>
      <c r="AM376" s="319" t="s">
        <v>1150</v>
      </c>
      <c r="AN376" s="402" t="s">
        <v>1151</v>
      </c>
      <c r="AO376" s="299">
        <v>12</v>
      </c>
      <c r="AP376" s="225" t="s">
        <v>94</v>
      </c>
      <c r="AQ376" s="225" t="s">
        <v>94</v>
      </c>
      <c r="AR376" s="6" t="s">
        <v>1705</v>
      </c>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2"/>
    </row>
    <row r="377" spans="1:89" s="265" customFormat="1" ht="51" customHeight="1" hidden="1" outlineLevel="1">
      <c r="A377" s="402" t="s">
        <v>1689</v>
      </c>
      <c r="B377" s="402" t="s">
        <v>1689</v>
      </c>
      <c r="C377" s="402" t="s">
        <v>1175</v>
      </c>
      <c r="D377" s="225" t="s">
        <v>677</v>
      </c>
      <c r="E377" s="402" t="s">
        <v>1164</v>
      </c>
      <c r="F377" s="225" t="s">
        <v>77</v>
      </c>
      <c r="G377" s="225" t="s">
        <v>77</v>
      </c>
      <c r="H377" s="402" t="s">
        <v>55</v>
      </c>
      <c r="I377" s="403">
        <v>39295</v>
      </c>
      <c r="J377" s="404" t="s">
        <v>1145</v>
      </c>
      <c r="K377" s="404" t="s">
        <v>82</v>
      </c>
      <c r="L377" s="225" t="s">
        <v>78</v>
      </c>
      <c r="M377" s="405"/>
      <c r="N377" s="225" t="s">
        <v>79</v>
      </c>
      <c r="O377" s="225" t="s">
        <v>80</v>
      </c>
      <c r="P377" s="225" t="s">
        <v>81</v>
      </c>
      <c r="Q377" s="402"/>
      <c r="R377" s="404"/>
      <c r="S377" s="225" t="s">
        <v>1316</v>
      </c>
      <c r="T377" s="402"/>
      <c r="U377" s="402" t="s">
        <v>61</v>
      </c>
      <c r="V377" s="225" t="s">
        <v>62</v>
      </c>
      <c r="W377" s="225" t="s">
        <v>63</v>
      </c>
      <c r="X377" s="225" t="s">
        <v>83</v>
      </c>
      <c r="Y377" s="225"/>
      <c r="Z377" s="225" t="s">
        <v>512</v>
      </c>
      <c r="AA377" s="225" t="s">
        <v>85</v>
      </c>
      <c r="AB377" s="402"/>
      <c r="AC377" s="225" t="s">
        <v>614</v>
      </c>
      <c r="AD377" s="402" t="s">
        <v>1146</v>
      </c>
      <c r="AE377" s="402" t="s">
        <v>1147</v>
      </c>
      <c r="AF377" s="402" t="s">
        <v>1148</v>
      </c>
      <c r="AG377" s="583">
        <v>14</v>
      </c>
      <c r="AH377" s="402" t="s">
        <v>89</v>
      </c>
      <c r="AI377" s="402"/>
      <c r="AJ377" s="402"/>
      <c r="AK377" s="402" t="s">
        <v>1149</v>
      </c>
      <c r="AL377" s="402"/>
      <c r="AM377" s="319" t="s">
        <v>1150</v>
      </c>
      <c r="AN377" s="402" t="s">
        <v>1151</v>
      </c>
      <c r="AO377" s="299">
        <v>12</v>
      </c>
      <c r="AP377" s="225" t="s">
        <v>94</v>
      </c>
      <c r="AQ377" s="225" t="s">
        <v>94</v>
      </c>
      <c r="AR377" s="6" t="s">
        <v>1706</v>
      </c>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2"/>
    </row>
    <row r="378" spans="1:89" s="406" customFormat="1" ht="42.75" customHeight="1" hidden="1" outlineLevel="1">
      <c r="A378" s="263" t="s">
        <v>1690</v>
      </c>
      <c r="B378" s="263" t="s">
        <v>1690</v>
      </c>
      <c r="C378" s="263" t="s">
        <v>1691</v>
      </c>
      <c r="D378" s="263" t="s">
        <v>1692</v>
      </c>
      <c r="E378" s="263" t="s">
        <v>1693</v>
      </c>
      <c r="F378" s="225" t="s">
        <v>77</v>
      </c>
      <c r="G378" s="225" t="s">
        <v>77</v>
      </c>
      <c r="H378" s="263">
        <v>8.2012</v>
      </c>
      <c r="I378" s="267">
        <v>2014</v>
      </c>
      <c r="J378" s="404" t="s">
        <v>1145</v>
      </c>
      <c r="K378" s="404" t="s">
        <v>82</v>
      </c>
      <c r="L378" s="404" t="s">
        <v>82</v>
      </c>
      <c r="M378" s="263"/>
      <c r="N378" s="225" t="s">
        <v>79</v>
      </c>
      <c r="O378" s="225" t="s">
        <v>80</v>
      </c>
      <c r="P378" s="225" t="s">
        <v>81</v>
      </c>
      <c r="Q378" s="263"/>
      <c r="R378" s="263"/>
      <c r="S378" s="225" t="s">
        <v>1316</v>
      </c>
      <c r="T378" s="263"/>
      <c r="U378" s="402" t="s">
        <v>61</v>
      </c>
      <c r="V378" s="225" t="s">
        <v>62</v>
      </c>
      <c r="W378" s="225" t="s">
        <v>63</v>
      </c>
      <c r="X378" s="225" t="s">
        <v>83</v>
      </c>
      <c r="Y378" s="225"/>
      <c r="Z378" s="225" t="s">
        <v>512</v>
      </c>
      <c r="AA378" s="225" t="s">
        <v>85</v>
      </c>
      <c r="AB378" s="402"/>
      <c r="AC378" s="225" t="s">
        <v>614</v>
      </c>
      <c r="AD378" s="402" t="s">
        <v>1146</v>
      </c>
      <c r="AE378" s="402" t="s">
        <v>1147</v>
      </c>
      <c r="AF378" s="402" t="s">
        <v>1148</v>
      </c>
      <c r="AG378" s="583">
        <v>15</v>
      </c>
      <c r="AH378" s="402" t="s">
        <v>89</v>
      </c>
      <c r="AI378" s="402"/>
      <c r="AJ378" s="402"/>
      <c r="AK378" s="402" t="s">
        <v>1694</v>
      </c>
      <c r="AL378" s="402"/>
      <c r="AM378" s="319" t="s">
        <v>1150</v>
      </c>
      <c r="AN378" s="402" t="s">
        <v>1151</v>
      </c>
      <c r="AO378" s="299">
        <v>12</v>
      </c>
      <c r="AP378" s="225" t="s">
        <v>94</v>
      </c>
      <c r="AQ378" s="225" t="s">
        <v>94</v>
      </c>
      <c r="AS378" s="407"/>
      <c r="AT378" s="407"/>
      <c r="AU378" s="407"/>
      <c r="AV378" s="407"/>
      <c r="AW378" s="407"/>
      <c r="AX378" s="407"/>
      <c r="AY378" s="407"/>
      <c r="AZ378" s="407"/>
      <c r="BA378" s="407"/>
      <c r="BB378" s="407"/>
      <c r="BC378" s="407"/>
      <c r="BD378" s="407"/>
      <c r="BE378" s="407"/>
      <c r="BF378" s="407"/>
      <c r="BG378" s="407"/>
      <c r="BH378" s="407"/>
      <c r="BI378" s="407"/>
      <c r="BJ378" s="407"/>
      <c r="BK378" s="407"/>
      <c r="BL378" s="407"/>
      <c r="BM378" s="407"/>
      <c r="BN378" s="407"/>
      <c r="BO378" s="407"/>
      <c r="BP378" s="407"/>
      <c r="BQ378" s="407"/>
      <c r="BR378" s="407"/>
      <c r="BS378" s="407"/>
      <c r="BT378" s="407"/>
      <c r="BU378" s="407"/>
      <c r="BV378" s="407"/>
      <c r="BW378" s="407"/>
      <c r="BX378" s="407"/>
      <c r="BY378" s="407"/>
      <c r="BZ378" s="407"/>
      <c r="CA378" s="407"/>
      <c r="CB378" s="407"/>
      <c r="CC378" s="407"/>
      <c r="CD378" s="407"/>
      <c r="CE378" s="407"/>
      <c r="CF378" s="407"/>
      <c r="CG378" s="407"/>
      <c r="CH378" s="407"/>
      <c r="CI378" s="407"/>
      <c r="CJ378" s="407"/>
      <c r="CK378" s="408"/>
    </row>
    <row r="379" spans="1:89" s="87" customFormat="1" ht="14.25" collapsed="1">
      <c r="A379" s="606" t="s">
        <v>1176</v>
      </c>
      <c r="B379" s="606"/>
      <c r="C379" s="606"/>
      <c r="D379" s="606"/>
      <c r="E379" s="606"/>
      <c r="F379" s="606"/>
      <c r="G379" s="606"/>
      <c r="H379" s="612" t="s">
        <v>1260</v>
      </c>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3"/>
      <c r="AL379" s="613"/>
      <c r="AM379" s="613"/>
      <c r="AN379" s="613"/>
      <c r="AO379" s="613"/>
      <c r="AP379" s="613"/>
      <c r="AQ379" s="613"/>
      <c r="AR379" s="614"/>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1"/>
      <c r="BR379" s="101"/>
      <c r="BS379" s="101"/>
      <c r="BT379" s="101"/>
      <c r="BU379" s="101"/>
      <c r="BV379" s="101"/>
      <c r="BW379" s="101"/>
      <c r="BX379" s="101"/>
      <c r="BY379" s="101"/>
      <c r="BZ379" s="101"/>
      <c r="CA379" s="101"/>
      <c r="CB379" s="101"/>
      <c r="CC379" s="101"/>
      <c r="CD379" s="101"/>
      <c r="CE379" s="101"/>
      <c r="CF379" s="101"/>
      <c r="CG379" s="101"/>
      <c r="CH379" s="101"/>
      <c r="CI379" s="101"/>
      <c r="CJ379" s="101"/>
      <c r="CK379" s="95"/>
    </row>
    <row r="380" spans="1:89" s="87" customFormat="1" ht="192" customHeight="1" hidden="1" outlineLevel="1">
      <c r="A380" s="181" t="s">
        <v>1177</v>
      </c>
      <c r="B380" s="181" t="s">
        <v>1684</v>
      </c>
      <c r="C380" s="182" t="s">
        <v>1178</v>
      </c>
      <c r="D380" s="135" t="s">
        <v>1316</v>
      </c>
      <c r="E380" s="51"/>
      <c r="F380" s="135" t="s">
        <v>77</v>
      </c>
      <c r="G380" s="135" t="s">
        <v>77</v>
      </c>
      <c r="H380" s="51"/>
      <c r="I380" s="123" t="s">
        <v>1179</v>
      </c>
      <c r="J380" s="51" t="s">
        <v>1422</v>
      </c>
      <c r="K380" s="51"/>
      <c r="L380" s="135" t="s">
        <v>509</v>
      </c>
      <c r="M380" s="51"/>
      <c r="N380" s="135" t="s">
        <v>79</v>
      </c>
      <c r="O380" s="135" t="s">
        <v>80</v>
      </c>
      <c r="P380" s="135" t="s">
        <v>81</v>
      </c>
      <c r="Q380" s="51"/>
      <c r="R380" s="51"/>
      <c r="S380" s="135" t="s">
        <v>1215</v>
      </c>
      <c r="T380" s="51"/>
      <c r="U380" s="51" t="s">
        <v>61</v>
      </c>
      <c r="V380" s="135" t="s">
        <v>62</v>
      </c>
      <c r="W380" s="135" t="s">
        <v>63</v>
      </c>
      <c r="X380" s="135" t="s">
        <v>357</v>
      </c>
      <c r="Y380" s="135"/>
      <c r="Z380" s="135" t="s">
        <v>512</v>
      </c>
      <c r="AA380" s="135" t="s">
        <v>1423</v>
      </c>
      <c r="AB380" s="51"/>
      <c r="AC380" s="135" t="s">
        <v>1176</v>
      </c>
      <c r="AD380" s="114" t="s">
        <v>1180</v>
      </c>
      <c r="AE380" s="114" t="s">
        <v>1181</v>
      </c>
      <c r="AF380" s="114"/>
      <c r="AG380" s="134"/>
      <c r="AH380" s="114" t="s">
        <v>142</v>
      </c>
      <c r="AI380" s="114">
        <v>91004</v>
      </c>
      <c r="AJ380" s="114">
        <v>586</v>
      </c>
      <c r="AK380" s="114">
        <v>26204662</v>
      </c>
      <c r="AL380" s="114">
        <v>262636</v>
      </c>
      <c r="AM380" s="183" t="s">
        <v>1182</v>
      </c>
      <c r="AN380" s="183" t="s">
        <v>1424</v>
      </c>
      <c r="AO380" s="134">
        <v>11</v>
      </c>
      <c r="AP380" s="135" t="s">
        <v>94</v>
      </c>
      <c r="AQ380" s="135" t="s">
        <v>94</v>
      </c>
      <c r="AR380" s="182" t="s">
        <v>1183</v>
      </c>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c r="BT380" s="101"/>
      <c r="BU380" s="101"/>
      <c r="BV380" s="101"/>
      <c r="BW380" s="101"/>
      <c r="BX380" s="101"/>
      <c r="BY380" s="101"/>
      <c r="BZ380" s="101"/>
      <c r="CA380" s="101"/>
      <c r="CB380" s="101"/>
      <c r="CC380" s="101"/>
      <c r="CD380" s="101"/>
      <c r="CE380" s="101"/>
      <c r="CF380" s="101"/>
      <c r="CG380" s="101"/>
      <c r="CH380" s="101"/>
      <c r="CI380" s="101"/>
      <c r="CJ380" s="101"/>
      <c r="CK380" s="95"/>
    </row>
    <row r="381" spans="1:89" s="87" customFormat="1" ht="242.25" hidden="1" outlineLevel="1">
      <c r="A381" s="181" t="s">
        <v>1184</v>
      </c>
      <c r="B381" s="181" t="s">
        <v>1685</v>
      </c>
      <c r="C381" s="182" t="s">
        <v>1185</v>
      </c>
      <c r="D381" s="135" t="s">
        <v>1316</v>
      </c>
      <c r="E381" s="51"/>
      <c r="F381" s="135" t="s">
        <v>77</v>
      </c>
      <c r="G381" s="135" t="s">
        <v>77</v>
      </c>
      <c r="H381" s="51"/>
      <c r="I381" s="123" t="s">
        <v>1179</v>
      </c>
      <c r="J381" s="51" t="s">
        <v>1422</v>
      </c>
      <c r="K381" s="51"/>
      <c r="L381" s="135" t="s">
        <v>509</v>
      </c>
      <c r="M381" s="51"/>
      <c r="N381" s="135" t="s">
        <v>79</v>
      </c>
      <c r="O381" s="135" t="s">
        <v>80</v>
      </c>
      <c r="P381" s="135" t="s">
        <v>81</v>
      </c>
      <c r="Q381" s="51"/>
      <c r="R381" s="51"/>
      <c r="S381" s="135" t="s">
        <v>1215</v>
      </c>
      <c r="T381" s="51"/>
      <c r="U381" s="51" t="s">
        <v>61</v>
      </c>
      <c r="V381" s="135" t="s">
        <v>62</v>
      </c>
      <c r="W381" s="135" t="s">
        <v>63</v>
      </c>
      <c r="X381" s="135" t="s">
        <v>357</v>
      </c>
      <c r="Y381" s="135"/>
      <c r="Z381" s="135" t="s">
        <v>512</v>
      </c>
      <c r="AA381" s="135" t="s">
        <v>1423</v>
      </c>
      <c r="AB381" s="51"/>
      <c r="AC381" s="135" t="s">
        <v>1176</v>
      </c>
      <c r="AD381" s="114" t="s">
        <v>1180</v>
      </c>
      <c r="AE381" s="114" t="s">
        <v>1181</v>
      </c>
      <c r="AF381" s="114"/>
      <c r="AG381" s="134"/>
      <c r="AH381" s="114" t="s">
        <v>142</v>
      </c>
      <c r="AI381" s="114">
        <v>91004</v>
      </c>
      <c r="AJ381" s="114">
        <v>586</v>
      </c>
      <c r="AK381" s="114">
        <v>26204662</v>
      </c>
      <c r="AL381" s="114">
        <v>262636</v>
      </c>
      <c r="AM381" s="183" t="s">
        <v>1182</v>
      </c>
      <c r="AN381" s="183" t="s">
        <v>1424</v>
      </c>
      <c r="AO381" s="134">
        <v>10</v>
      </c>
      <c r="AP381" s="135" t="s">
        <v>72</v>
      </c>
      <c r="AQ381" s="135" t="s">
        <v>72</v>
      </c>
      <c r="AR381" s="182" t="s">
        <v>1186</v>
      </c>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c r="BQ381" s="101"/>
      <c r="BR381" s="101"/>
      <c r="BS381" s="101"/>
      <c r="BT381" s="101"/>
      <c r="BU381" s="101"/>
      <c r="BV381" s="101"/>
      <c r="BW381" s="101"/>
      <c r="BX381" s="101"/>
      <c r="BY381" s="101"/>
      <c r="BZ381" s="101"/>
      <c r="CA381" s="101"/>
      <c r="CB381" s="101"/>
      <c r="CC381" s="101"/>
      <c r="CD381" s="101"/>
      <c r="CE381" s="101"/>
      <c r="CF381" s="101"/>
      <c r="CG381" s="101"/>
      <c r="CH381" s="101"/>
      <c r="CI381" s="101"/>
      <c r="CJ381" s="101"/>
      <c r="CK381" s="95"/>
    </row>
    <row r="382" spans="1:89" s="83" customFormat="1" ht="44.25" customHeight="1" hidden="1" outlineLevel="1">
      <c r="A382" s="184" t="s">
        <v>1187</v>
      </c>
      <c r="B382" s="184" t="s">
        <v>1683</v>
      </c>
      <c r="C382" s="184" t="s">
        <v>1188</v>
      </c>
      <c r="D382" s="135" t="s">
        <v>75</v>
      </c>
      <c r="E382" s="117"/>
      <c r="F382" s="135" t="s">
        <v>77</v>
      </c>
      <c r="G382" s="135" t="s">
        <v>77</v>
      </c>
      <c r="H382" s="117"/>
      <c r="I382" s="185">
        <v>38991</v>
      </c>
      <c r="J382" s="186" t="s">
        <v>1189</v>
      </c>
      <c r="K382" s="186"/>
      <c r="L382" s="135" t="s">
        <v>78</v>
      </c>
      <c r="M382" s="116"/>
      <c r="N382" s="135" t="s">
        <v>79</v>
      </c>
      <c r="O382" s="135" t="s">
        <v>80</v>
      </c>
      <c r="P382" s="135" t="s">
        <v>81</v>
      </c>
      <c r="Q382" s="117"/>
      <c r="R382" s="186"/>
      <c r="S382" s="135" t="s">
        <v>1214</v>
      </c>
      <c r="T382" s="117"/>
      <c r="U382" s="117" t="s">
        <v>61</v>
      </c>
      <c r="V382" s="135" t="s">
        <v>62</v>
      </c>
      <c r="W382" s="135" t="s">
        <v>63</v>
      </c>
      <c r="X382" s="135" t="s">
        <v>125</v>
      </c>
      <c r="Y382" s="135"/>
      <c r="Z382" s="135" t="s">
        <v>512</v>
      </c>
      <c r="AA382" s="135" t="s">
        <v>1423</v>
      </c>
      <c r="AB382" s="117"/>
      <c r="AC382" s="135" t="s">
        <v>1176</v>
      </c>
      <c r="AD382" s="114" t="s">
        <v>1180</v>
      </c>
      <c r="AE382" s="114" t="s">
        <v>1181</v>
      </c>
      <c r="AF382" s="114"/>
      <c r="AG382" s="134"/>
      <c r="AH382" s="114" t="s">
        <v>142</v>
      </c>
      <c r="AI382" s="114">
        <v>91004</v>
      </c>
      <c r="AJ382" s="114">
        <v>586</v>
      </c>
      <c r="AK382" s="114">
        <v>26204662</v>
      </c>
      <c r="AL382" s="114">
        <v>262636</v>
      </c>
      <c r="AM382" s="183" t="s">
        <v>1182</v>
      </c>
      <c r="AN382" s="183" t="s">
        <v>1424</v>
      </c>
      <c r="AO382" s="139">
        <v>9</v>
      </c>
      <c r="AP382" s="135" t="s">
        <v>94</v>
      </c>
      <c r="AQ382" s="135" t="s">
        <v>94</v>
      </c>
      <c r="AR382" s="11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2"/>
    </row>
    <row r="383" spans="1:89" s="85" customFormat="1" ht="25.5" hidden="1" outlineLevel="1">
      <c r="A383" s="184" t="s">
        <v>1190</v>
      </c>
      <c r="B383" s="184" t="s">
        <v>1191</v>
      </c>
      <c r="C383" s="184" t="s">
        <v>1192</v>
      </c>
      <c r="D383" s="135" t="s">
        <v>75</v>
      </c>
      <c r="E383" s="117"/>
      <c r="F383" s="135" t="s">
        <v>77</v>
      </c>
      <c r="G383" s="135" t="s">
        <v>77</v>
      </c>
      <c r="H383" s="117"/>
      <c r="I383" s="185">
        <v>38991</v>
      </c>
      <c r="J383" s="186" t="s">
        <v>1189</v>
      </c>
      <c r="K383" s="186"/>
      <c r="L383" s="135" t="s">
        <v>149</v>
      </c>
      <c r="M383" s="116"/>
      <c r="N383" s="135" t="s">
        <v>79</v>
      </c>
      <c r="O383" s="135" t="s">
        <v>80</v>
      </c>
      <c r="P383" s="135" t="s">
        <v>81</v>
      </c>
      <c r="Q383" s="117"/>
      <c r="R383" s="186"/>
      <c r="S383" s="135" t="s">
        <v>1214</v>
      </c>
      <c r="T383" s="117"/>
      <c r="U383" s="117" t="s">
        <v>61</v>
      </c>
      <c r="V383" s="135" t="s">
        <v>62</v>
      </c>
      <c r="W383" s="135" t="s">
        <v>63</v>
      </c>
      <c r="X383" s="135" t="s">
        <v>241</v>
      </c>
      <c r="Y383" s="135"/>
      <c r="Z383" s="135" t="s">
        <v>512</v>
      </c>
      <c r="AA383" s="135" t="s">
        <v>1423</v>
      </c>
      <c r="AB383" s="117"/>
      <c r="AC383" s="135" t="s">
        <v>1176</v>
      </c>
      <c r="AD383" s="114" t="s">
        <v>1180</v>
      </c>
      <c r="AE383" s="114" t="s">
        <v>1181</v>
      </c>
      <c r="AF383" s="114"/>
      <c r="AG383" s="134"/>
      <c r="AH383" s="114" t="s">
        <v>142</v>
      </c>
      <c r="AI383" s="114">
        <v>91004</v>
      </c>
      <c r="AJ383" s="114">
        <v>586</v>
      </c>
      <c r="AK383" s="114">
        <v>26204662</v>
      </c>
      <c r="AL383" s="114">
        <v>262636</v>
      </c>
      <c r="AM383" s="183" t="s">
        <v>1182</v>
      </c>
      <c r="AN383" s="183" t="s">
        <v>1424</v>
      </c>
      <c r="AO383" s="139">
        <v>9</v>
      </c>
      <c r="AP383" s="135" t="s">
        <v>94</v>
      </c>
      <c r="AQ383" s="135" t="s">
        <v>94</v>
      </c>
      <c r="AR383" s="117"/>
      <c r="AS383" s="100"/>
      <c r="AT383" s="100"/>
      <c r="AU383" s="100"/>
      <c r="AV383" s="100"/>
      <c r="AW383" s="100"/>
      <c r="AX383" s="100"/>
      <c r="AY383" s="100"/>
      <c r="AZ383" s="100"/>
      <c r="BA383" s="100"/>
      <c r="BB383" s="100"/>
      <c r="BC383" s="100"/>
      <c r="BD383" s="100"/>
      <c r="BE383" s="100"/>
      <c r="BF383" s="100"/>
      <c r="BG383" s="100"/>
      <c r="BH383" s="100"/>
      <c r="BI383" s="100"/>
      <c r="BJ383" s="100"/>
      <c r="BK383" s="100"/>
      <c r="BL383" s="100"/>
      <c r="BM383" s="100"/>
      <c r="BN383" s="100"/>
      <c r="BO383" s="100"/>
      <c r="BP383" s="100"/>
      <c r="BQ383" s="100"/>
      <c r="BR383" s="100"/>
      <c r="BS383" s="100"/>
      <c r="BT383" s="100"/>
      <c r="BU383" s="100"/>
      <c r="BV383" s="100"/>
      <c r="BW383" s="100"/>
      <c r="BX383" s="100"/>
      <c r="BY383" s="100"/>
      <c r="BZ383" s="100"/>
      <c r="CA383" s="100"/>
      <c r="CB383" s="100"/>
      <c r="CC383" s="100"/>
      <c r="CD383" s="100"/>
      <c r="CE383" s="100"/>
      <c r="CF383" s="100"/>
      <c r="CG383" s="100"/>
      <c r="CH383" s="100"/>
      <c r="CI383" s="100"/>
      <c r="CJ383" s="100"/>
      <c r="CK383" s="94"/>
    </row>
    <row r="384" spans="1:89" s="85" customFormat="1" ht="14.25" collapsed="1">
      <c r="A384" s="642" t="s">
        <v>1193</v>
      </c>
      <c r="B384" s="643"/>
      <c r="C384" s="643"/>
      <c r="D384" s="643"/>
      <c r="E384" s="643"/>
      <c r="F384" s="643"/>
      <c r="G384" s="644"/>
      <c r="H384" s="645" t="s">
        <v>1260</v>
      </c>
      <c r="I384" s="645"/>
      <c r="J384" s="645"/>
      <c r="K384" s="645"/>
      <c r="L384" s="645"/>
      <c r="M384" s="645"/>
      <c r="N384" s="645"/>
      <c r="O384" s="645"/>
      <c r="P384" s="645"/>
      <c r="Q384" s="645"/>
      <c r="R384" s="645"/>
      <c r="S384" s="645"/>
      <c r="T384" s="645"/>
      <c r="U384" s="645"/>
      <c r="V384" s="645"/>
      <c r="W384" s="645"/>
      <c r="X384" s="645"/>
      <c r="Y384" s="645"/>
      <c r="Z384" s="645"/>
      <c r="AA384" s="645"/>
      <c r="AB384" s="645"/>
      <c r="AC384" s="645"/>
      <c r="AD384" s="645"/>
      <c r="AE384" s="645"/>
      <c r="AF384" s="645"/>
      <c r="AG384" s="645"/>
      <c r="AH384" s="645"/>
      <c r="AI384" s="645"/>
      <c r="AJ384" s="645"/>
      <c r="AK384" s="645"/>
      <c r="AL384" s="645"/>
      <c r="AM384" s="645"/>
      <c r="AN384" s="645"/>
      <c r="AO384" s="645"/>
      <c r="AP384" s="645"/>
      <c r="AQ384" s="645"/>
      <c r="AR384" s="645"/>
      <c r="AS384" s="100"/>
      <c r="AT384" s="100"/>
      <c r="AU384" s="100"/>
      <c r="AV384" s="100"/>
      <c r="AW384" s="100"/>
      <c r="AX384" s="100"/>
      <c r="AY384" s="100"/>
      <c r="AZ384" s="100"/>
      <c r="BA384" s="100"/>
      <c r="BB384" s="100"/>
      <c r="BC384" s="100"/>
      <c r="BD384" s="100"/>
      <c r="BE384" s="100"/>
      <c r="BF384" s="100"/>
      <c r="BG384" s="100"/>
      <c r="BH384" s="100"/>
      <c r="BI384" s="100"/>
      <c r="BJ384" s="100"/>
      <c r="BK384" s="100"/>
      <c r="BL384" s="100"/>
      <c r="BM384" s="100"/>
      <c r="BN384" s="100"/>
      <c r="BO384" s="100"/>
      <c r="BP384" s="100"/>
      <c r="BQ384" s="100"/>
      <c r="BR384" s="100"/>
      <c r="BS384" s="100"/>
      <c r="BT384" s="100"/>
      <c r="BU384" s="100"/>
      <c r="BV384" s="100"/>
      <c r="BW384" s="100"/>
      <c r="BX384" s="100"/>
      <c r="BY384" s="100"/>
      <c r="BZ384" s="100"/>
      <c r="CA384" s="100"/>
      <c r="CB384" s="100"/>
      <c r="CC384" s="100"/>
      <c r="CD384" s="100"/>
      <c r="CE384" s="100"/>
      <c r="CF384" s="100"/>
      <c r="CG384" s="100"/>
      <c r="CH384" s="100"/>
      <c r="CI384" s="100"/>
      <c r="CJ384" s="100"/>
      <c r="CK384" s="94"/>
    </row>
    <row r="385" spans="1:89" s="85" customFormat="1" ht="69" customHeight="1" hidden="1" outlineLevel="1">
      <c r="A385" s="60" t="s">
        <v>1194</v>
      </c>
      <c r="B385" s="60" t="s">
        <v>2151</v>
      </c>
      <c r="C385" s="75" t="s">
        <v>1205</v>
      </c>
      <c r="D385" s="44" t="s">
        <v>817</v>
      </c>
      <c r="E385" s="60" t="s">
        <v>1206</v>
      </c>
      <c r="F385" s="44" t="s">
        <v>304</v>
      </c>
      <c r="G385" s="44" t="s">
        <v>65</v>
      </c>
      <c r="H385" s="69">
        <v>40695</v>
      </c>
      <c r="I385" s="69">
        <v>40878</v>
      </c>
      <c r="J385" s="69">
        <v>40932</v>
      </c>
      <c r="K385" s="69">
        <v>41334</v>
      </c>
      <c r="L385" s="44" t="s">
        <v>306</v>
      </c>
      <c r="M385" s="60"/>
      <c r="N385" s="44" t="s">
        <v>57</v>
      </c>
      <c r="O385" s="44" t="s">
        <v>1196</v>
      </c>
      <c r="P385" s="44" t="s">
        <v>81</v>
      </c>
      <c r="Q385" s="60" t="s">
        <v>1197</v>
      </c>
      <c r="R385" s="69"/>
      <c r="S385" s="44" t="s">
        <v>65</v>
      </c>
      <c r="T385" s="60" t="s">
        <v>660</v>
      </c>
      <c r="U385" s="60" t="s">
        <v>61</v>
      </c>
      <c r="V385" s="44" t="s">
        <v>62</v>
      </c>
      <c r="W385" s="44" t="s">
        <v>63</v>
      </c>
      <c r="X385" s="44" t="s">
        <v>125</v>
      </c>
      <c r="Y385" s="44" t="s">
        <v>1198</v>
      </c>
      <c r="Z385" s="44" t="s">
        <v>65</v>
      </c>
      <c r="AA385" s="44" t="s">
        <v>482</v>
      </c>
      <c r="AB385" s="60" t="s">
        <v>1207</v>
      </c>
      <c r="AC385" s="44" t="s">
        <v>1193</v>
      </c>
      <c r="AD385" s="115" t="s">
        <v>1556</v>
      </c>
      <c r="AE385" s="218" t="s">
        <v>1200</v>
      </c>
      <c r="AF385" s="218" t="s">
        <v>1201</v>
      </c>
      <c r="AG385" s="540">
        <v>3</v>
      </c>
      <c r="AH385" s="218" t="s">
        <v>1202</v>
      </c>
      <c r="AI385" s="219">
        <v>70100</v>
      </c>
      <c r="AJ385" s="218"/>
      <c r="AK385" s="115" t="s">
        <v>1558</v>
      </c>
      <c r="AL385" s="115" t="s">
        <v>1559</v>
      </c>
      <c r="AM385" s="319" t="s">
        <v>1560</v>
      </c>
      <c r="AN385" s="218" t="s">
        <v>1204</v>
      </c>
      <c r="AO385" s="563">
        <v>10</v>
      </c>
      <c r="AP385" s="44" t="s">
        <v>72</v>
      </c>
      <c r="AQ385" s="44" t="s">
        <v>94</v>
      </c>
      <c r="AR385" s="60"/>
      <c r="AS385" s="100"/>
      <c r="AT385" s="100"/>
      <c r="AU385" s="100"/>
      <c r="AV385" s="100"/>
      <c r="AW385" s="100"/>
      <c r="AX385" s="100"/>
      <c r="AY385" s="100"/>
      <c r="AZ385" s="100"/>
      <c r="BA385" s="100"/>
      <c r="BB385" s="100"/>
      <c r="BC385" s="100"/>
      <c r="BD385" s="100"/>
      <c r="BE385" s="100"/>
      <c r="BF385" s="100"/>
      <c r="BG385" s="100"/>
      <c r="BH385" s="100"/>
      <c r="BI385" s="100"/>
      <c r="BJ385" s="100"/>
      <c r="BK385" s="100"/>
      <c r="BL385" s="100"/>
      <c r="BM385" s="100"/>
      <c r="BN385" s="100"/>
      <c r="BO385" s="100"/>
      <c r="BP385" s="100"/>
      <c r="BQ385" s="100"/>
      <c r="BR385" s="100"/>
      <c r="BS385" s="100"/>
      <c r="BT385" s="100"/>
      <c r="BU385" s="100"/>
      <c r="BV385" s="100"/>
      <c r="BW385" s="100"/>
      <c r="BX385" s="100"/>
      <c r="BY385" s="100"/>
      <c r="BZ385" s="100"/>
      <c r="CA385" s="100"/>
      <c r="CB385" s="100"/>
      <c r="CC385" s="100"/>
      <c r="CD385" s="100"/>
      <c r="CE385" s="100"/>
      <c r="CF385" s="100"/>
      <c r="CG385" s="100"/>
      <c r="CH385" s="100"/>
      <c r="CI385" s="100"/>
      <c r="CJ385" s="100"/>
      <c r="CK385" s="94"/>
    </row>
    <row r="386" spans="1:89" s="205" customFormat="1" ht="38.25" hidden="1" outlineLevel="1">
      <c r="A386" s="60" t="s">
        <v>1194</v>
      </c>
      <c r="B386" s="60" t="s">
        <v>2149</v>
      </c>
      <c r="C386" s="218" t="s">
        <v>1209</v>
      </c>
      <c r="D386" s="44" t="s">
        <v>817</v>
      </c>
      <c r="E386" s="60" t="s">
        <v>1195</v>
      </c>
      <c r="F386" s="44" t="s">
        <v>304</v>
      </c>
      <c r="G386" s="44" t="s">
        <v>65</v>
      </c>
      <c r="H386" s="69">
        <v>40725</v>
      </c>
      <c r="I386" s="69">
        <v>40878</v>
      </c>
      <c r="J386" s="69">
        <v>41298</v>
      </c>
      <c r="K386" s="69">
        <v>41334</v>
      </c>
      <c r="L386" s="44" t="s">
        <v>306</v>
      </c>
      <c r="M386" s="60"/>
      <c r="N386" s="44" t="s">
        <v>57</v>
      </c>
      <c r="O386" s="44" t="s">
        <v>1196</v>
      </c>
      <c r="P386" s="44" t="s">
        <v>81</v>
      </c>
      <c r="Q386" s="60" t="s">
        <v>1197</v>
      </c>
      <c r="R386" s="69"/>
      <c r="S386" s="44" t="s">
        <v>65</v>
      </c>
      <c r="T386" s="60" t="s">
        <v>660</v>
      </c>
      <c r="U386" s="60" t="s">
        <v>61</v>
      </c>
      <c r="V386" s="44" t="s">
        <v>62</v>
      </c>
      <c r="W386" s="44" t="s">
        <v>63</v>
      </c>
      <c r="X386" s="44" t="s">
        <v>125</v>
      </c>
      <c r="Y386" s="44" t="s">
        <v>1198</v>
      </c>
      <c r="Z386" s="44" t="s">
        <v>65</v>
      </c>
      <c r="AA386" s="44" t="s">
        <v>482</v>
      </c>
      <c r="AB386" s="60" t="s">
        <v>1210</v>
      </c>
      <c r="AC386" s="44" t="s">
        <v>1193</v>
      </c>
      <c r="AD386" s="115" t="s">
        <v>1556</v>
      </c>
      <c r="AE386" s="218" t="s">
        <v>1200</v>
      </c>
      <c r="AF386" s="218" t="s">
        <v>1201</v>
      </c>
      <c r="AG386" s="540">
        <v>3</v>
      </c>
      <c r="AH386" s="218" t="s">
        <v>1202</v>
      </c>
      <c r="AI386" s="219">
        <v>70100</v>
      </c>
      <c r="AJ386" s="218"/>
      <c r="AK386" s="115" t="s">
        <v>1558</v>
      </c>
      <c r="AL386" s="115" t="s">
        <v>1559</v>
      </c>
      <c r="AM386" s="319" t="s">
        <v>1560</v>
      </c>
      <c r="AN386" s="218" t="s">
        <v>1204</v>
      </c>
      <c r="AO386" s="563">
        <v>11</v>
      </c>
      <c r="AP386" s="44" t="s">
        <v>72</v>
      </c>
      <c r="AQ386" s="44" t="s">
        <v>94</v>
      </c>
      <c r="AR386" s="60"/>
      <c r="AS386" s="203"/>
      <c r="AT386" s="203"/>
      <c r="AU386" s="203"/>
      <c r="AV386" s="203"/>
      <c r="AW386" s="203"/>
      <c r="AX386" s="203"/>
      <c r="AY386" s="203"/>
      <c r="AZ386" s="203"/>
      <c r="BA386" s="203"/>
      <c r="BB386" s="203"/>
      <c r="BC386" s="203"/>
      <c r="BD386" s="203"/>
      <c r="BE386" s="203"/>
      <c r="BF386" s="203"/>
      <c r="BG386" s="203"/>
      <c r="BH386" s="203"/>
      <c r="BI386" s="203"/>
      <c r="BJ386" s="203"/>
      <c r="BK386" s="203"/>
      <c r="BL386" s="203"/>
      <c r="BM386" s="203"/>
      <c r="BN386" s="203"/>
      <c r="BO386" s="203"/>
      <c r="BP386" s="203"/>
      <c r="BQ386" s="203"/>
      <c r="BR386" s="203"/>
      <c r="BS386" s="203"/>
      <c r="BT386" s="203"/>
      <c r="BU386" s="203"/>
      <c r="BV386" s="203"/>
      <c r="BW386" s="203"/>
      <c r="BX386" s="203"/>
      <c r="BY386" s="203"/>
      <c r="BZ386" s="203"/>
      <c r="CA386" s="203"/>
      <c r="CB386" s="203"/>
      <c r="CC386" s="203"/>
      <c r="CD386" s="203"/>
      <c r="CE386" s="203"/>
      <c r="CF386" s="203"/>
      <c r="CG386" s="203"/>
      <c r="CH386" s="203"/>
      <c r="CI386" s="203"/>
      <c r="CJ386" s="203"/>
      <c r="CK386" s="204"/>
    </row>
    <row r="387" spans="1:89" s="223" customFormat="1" ht="38.25" hidden="1" outlineLevel="1">
      <c r="A387" s="60" t="s">
        <v>1194</v>
      </c>
      <c r="B387" s="44" t="s">
        <v>2150</v>
      </c>
      <c r="C387" s="44" t="s">
        <v>1594</v>
      </c>
      <c r="D387" s="44" t="s">
        <v>817</v>
      </c>
      <c r="E387" s="44" t="s">
        <v>1208</v>
      </c>
      <c r="F387" s="44" t="s">
        <v>304</v>
      </c>
      <c r="G387" s="44" t="s">
        <v>65</v>
      </c>
      <c r="H387" s="220">
        <v>41030</v>
      </c>
      <c r="I387" s="69">
        <v>40878</v>
      </c>
      <c r="J387" s="69">
        <v>41298</v>
      </c>
      <c r="K387" s="69">
        <v>41334</v>
      </c>
      <c r="L387" s="44" t="s">
        <v>149</v>
      </c>
      <c r="M387" s="44"/>
      <c r="N387" s="44" t="s">
        <v>57</v>
      </c>
      <c r="O387" s="44" t="s">
        <v>1196</v>
      </c>
      <c r="P387" s="44" t="s">
        <v>81</v>
      </c>
      <c r="Q387" s="60" t="s">
        <v>1197</v>
      </c>
      <c r="R387" s="69"/>
      <c r="S387" s="44" t="s">
        <v>65</v>
      </c>
      <c r="T387" s="44" t="s">
        <v>660</v>
      </c>
      <c r="U387" s="60" t="s">
        <v>61</v>
      </c>
      <c r="V387" s="44" t="s">
        <v>62</v>
      </c>
      <c r="W387" s="44" t="s">
        <v>252</v>
      </c>
      <c r="X387" s="44" t="s">
        <v>125</v>
      </c>
      <c r="Y387" s="44" t="s">
        <v>1198</v>
      </c>
      <c r="Z387" s="44" t="s">
        <v>65</v>
      </c>
      <c r="AA387" s="44" t="s">
        <v>482</v>
      </c>
      <c r="AB387" s="44" t="s">
        <v>1595</v>
      </c>
      <c r="AC387" s="44" t="s">
        <v>1193</v>
      </c>
      <c r="AD387" s="115" t="s">
        <v>1556</v>
      </c>
      <c r="AE387" s="218" t="s">
        <v>1200</v>
      </c>
      <c r="AF387" s="218" t="s">
        <v>1201</v>
      </c>
      <c r="AG387" s="540">
        <v>3</v>
      </c>
      <c r="AH387" s="218" t="s">
        <v>1202</v>
      </c>
      <c r="AI387" s="219">
        <v>70100</v>
      </c>
      <c r="AJ387" s="44"/>
      <c r="AK387" s="115" t="s">
        <v>1558</v>
      </c>
      <c r="AL387" s="115" t="s">
        <v>1559</v>
      </c>
      <c r="AM387" s="319" t="s">
        <v>1560</v>
      </c>
      <c r="AN387" s="218" t="s">
        <v>1204</v>
      </c>
      <c r="AO387" s="563">
        <v>11</v>
      </c>
      <c r="AP387" s="44" t="s">
        <v>72</v>
      </c>
      <c r="AQ387" s="44" t="s">
        <v>94</v>
      </c>
      <c r="AR387" s="44"/>
      <c r="AS387" s="221"/>
      <c r="AT387" s="221"/>
      <c r="AU387" s="221"/>
      <c r="AV387" s="221"/>
      <c r="AW387" s="221"/>
      <c r="AX387" s="221"/>
      <c r="AY387" s="221"/>
      <c r="AZ387" s="221"/>
      <c r="BA387" s="221"/>
      <c r="BB387" s="221"/>
      <c r="BC387" s="221"/>
      <c r="BD387" s="221"/>
      <c r="BE387" s="221"/>
      <c r="BF387" s="221"/>
      <c r="BG387" s="221"/>
      <c r="BH387" s="221"/>
      <c r="BI387" s="221"/>
      <c r="BJ387" s="221"/>
      <c r="BK387" s="221"/>
      <c r="BL387" s="221"/>
      <c r="BM387" s="221"/>
      <c r="BN387" s="221"/>
      <c r="BO387" s="221"/>
      <c r="BP387" s="221"/>
      <c r="BQ387" s="221"/>
      <c r="BR387" s="221"/>
      <c r="BS387" s="221"/>
      <c r="BT387" s="221"/>
      <c r="BU387" s="221"/>
      <c r="BV387" s="221"/>
      <c r="BW387" s="221"/>
      <c r="BX387" s="221"/>
      <c r="BY387" s="221"/>
      <c r="BZ387" s="221"/>
      <c r="CA387" s="221"/>
      <c r="CB387" s="221"/>
      <c r="CC387" s="221"/>
      <c r="CD387" s="221"/>
      <c r="CE387" s="221"/>
      <c r="CF387" s="221"/>
      <c r="CG387" s="221"/>
      <c r="CH387" s="221"/>
      <c r="CI387" s="221"/>
      <c r="CJ387" s="221"/>
      <c r="CK387" s="222"/>
    </row>
    <row r="388" spans="1:89" s="85" customFormat="1" ht="38.25" hidden="1" outlineLevel="1">
      <c r="A388" s="60" t="s">
        <v>1194</v>
      </c>
      <c r="B388" s="60" t="s">
        <v>2152</v>
      </c>
      <c r="C388" s="218" t="s">
        <v>1593</v>
      </c>
      <c r="D388" s="44" t="s">
        <v>817</v>
      </c>
      <c r="E388" s="60" t="s">
        <v>1208</v>
      </c>
      <c r="F388" s="44" t="s">
        <v>304</v>
      </c>
      <c r="G388" s="44" t="s">
        <v>65</v>
      </c>
      <c r="H388" s="69">
        <v>40544</v>
      </c>
      <c r="I388" s="69">
        <v>40878</v>
      </c>
      <c r="J388" s="69">
        <v>40878</v>
      </c>
      <c r="K388" s="69">
        <v>41334</v>
      </c>
      <c r="L388" s="44" t="s">
        <v>306</v>
      </c>
      <c r="M388" s="60"/>
      <c r="N388" s="44" t="s">
        <v>57</v>
      </c>
      <c r="O388" s="44" t="s">
        <v>1196</v>
      </c>
      <c r="P388" s="44" t="s">
        <v>81</v>
      </c>
      <c r="Q388" s="60" t="s">
        <v>1197</v>
      </c>
      <c r="R388" s="69"/>
      <c r="S388" s="44" t="s">
        <v>65</v>
      </c>
      <c r="T388" s="60" t="s">
        <v>660</v>
      </c>
      <c r="U388" s="60" t="s">
        <v>61</v>
      </c>
      <c r="V388" s="44" t="s">
        <v>62</v>
      </c>
      <c r="W388" s="44" t="s">
        <v>252</v>
      </c>
      <c r="X388" s="44" t="s">
        <v>125</v>
      </c>
      <c r="Y388" s="44" t="s">
        <v>1198</v>
      </c>
      <c r="Z388" s="44" t="s">
        <v>65</v>
      </c>
      <c r="AA388" s="44" t="s">
        <v>482</v>
      </c>
      <c r="AB388" s="60" t="s">
        <v>1592</v>
      </c>
      <c r="AC388" s="44" t="s">
        <v>1193</v>
      </c>
      <c r="AD388" s="115" t="s">
        <v>1556</v>
      </c>
      <c r="AE388" s="218" t="s">
        <v>1200</v>
      </c>
      <c r="AF388" s="218" t="s">
        <v>1201</v>
      </c>
      <c r="AG388" s="540">
        <v>3</v>
      </c>
      <c r="AH388" s="218" t="s">
        <v>1202</v>
      </c>
      <c r="AI388" s="219">
        <v>70100</v>
      </c>
      <c r="AJ388" s="218"/>
      <c r="AK388" s="115" t="s">
        <v>1558</v>
      </c>
      <c r="AL388" s="115" t="s">
        <v>1559</v>
      </c>
      <c r="AM388" s="319" t="s">
        <v>1560</v>
      </c>
      <c r="AN388" s="218" t="s">
        <v>1204</v>
      </c>
      <c r="AO388" s="563">
        <v>10</v>
      </c>
      <c r="AP388" s="44" t="s">
        <v>72</v>
      </c>
      <c r="AQ388" s="44" t="s">
        <v>94</v>
      </c>
      <c r="AR388" s="6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c r="CD388" s="100"/>
      <c r="CE388" s="100"/>
      <c r="CF388" s="100"/>
      <c r="CG388" s="100"/>
      <c r="CH388" s="100"/>
      <c r="CI388" s="100"/>
      <c r="CJ388" s="100"/>
      <c r="CK388" s="94"/>
    </row>
    <row r="389" spans="1:88" s="320" customFormat="1" ht="38.25" hidden="1" outlineLevel="1">
      <c r="A389" s="224" t="s">
        <v>1194</v>
      </c>
      <c r="B389" s="229" t="s">
        <v>1551</v>
      </c>
      <c r="C389" s="224" t="s">
        <v>1552</v>
      </c>
      <c r="D389" s="225" t="s">
        <v>817</v>
      </c>
      <c r="E389" s="224" t="s">
        <v>1553</v>
      </c>
      <c r="F389" s="225" t="s">
        <v>65</v>
      </c>
      <c r="G389" s="225" t="s">
        <v>65</v>
      </c>
      <c r="H389" s="226">
        <v>41426</v>
      </c>
      <c r="I389" s="226">
        <v>41857</v>
      </c>
      <c r="J389" s="227"/>
      <c r="K389" s="227"/>
      <c r="L389" s="225" t="s">
        <v>55</v>
      </c>
      <c r="M389" s="224"/>
      <c r="N389" s="263" t="s">
        <v>1554</v>
      </c>
      <c r="O389" s="225" t="s">
        <v>1196</v>
      </c>
      <c r="P389" s="225" t="s">
        <v>81</v>
      </c>
      <c r="Q389" s="224" t="s">
        <v>1555</v>
      </c>
      <c r="R389" s="227"/>
      <c r="S389" s="225" t="s">
        <v>65</v>
      </c>
      <c r="T389" s="224"/>
      <c r="U389" s="537" t="s">
        <v>61</v>
      </c>
      <c r="V389" s="225" t="s">
        <v>62</v>
      </c>
      <c r="W389" s="225" t="s">
        <v>63</v>
      </c>
      <c r="X389" s="225" t="s">
        <v>125</v>
      </c>
      <c r="Y389" s="225" t="s">
        <v>1198</v>
      </c>
      <c r="Z389" s="225" t="s">
        <v>65</v>
      </c>
      <c r="AA389" s="225" t="s">
        <v>85</v>
      </c>
      <c r="AB389" s="224"/>
      <c r="AC389" s="225" t="s">
        <v>1193</v>
      </c>
      <c r="AD389" s="224" t="s">
        <v>1556</v>
      </c>
      <c r="AE389" s="224" t="s">
        <v>1557</v>
      </c>
      <c r="AF389" s="224" t="s">
        <v>1201</v>
      </c>
      <c r="AG389" s="568">
        <v>3</v>
      </c>
      <c r="AH389" s="224" t="s">
        <v>1202</v>
      </c>
      <c r="AI389" s="224">
        <v>70100</v>
      </c>
      <c r="AJ389" s="224"/>
      <c r="AK389" s="224" t="s">
        <v>1558</v>
      </c>
      <c r="AL389" s="224" t="s">
        <v>1559</v>
      </c>
      <c r="AM389" s="319" t="s">
        <v>1560</v>
      </c>
      <c r="AN389" s="224" t="s">
        <v>1204</v>
      </c>
      <c r="AO389" s="295"/>
      <c r="AP389" s="532" t="s">
        <v>94</v>
      </c>
      <c r="AQ389" s="532" t="s">
        <v>94</v>
      </c>
      <c r="AR389" s="224"/>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row>
    <row r="390" spans="1:88" s="536" customFormat="1" ht="38.25" hidden="1" outlineLevel="1">
      <c r="A390" s="533" t="s">
        <v>1194</v>
      </c>
      <c r="B390" s="532" t="s">
        <v>2161</v>
      </c>
      <c r="C390" s="532" t="s">
        <v>1561</v>
      </c>
      <c r="D390" s="532" t="s">
        <v>817</v>
      </c>
      <c r="E390" s="532" t="s">
        <v>1208</v>
      </c>
      <c r="F390" s="532" t="s">
        <v>65</v>
      </c>
      <c r="G390" s="532" t="s">
        <v>65</v>
      </c>
      <c r="H390" s="226">
        <v>41456</v>
      </c>
      <c r="I390" s="226">
        <v>41857</v>
      </c>
      <c r="J390" s="532"/>
      <c r="K390" s="532"/>
      <c r="L390" s="532" t="s">
        <v>55</v>
      </c>
      <c r="M390" s="532"/>
      <c r="N390" s="263" t="s">
        <v>1554</v>
      </c>
      <c r="O390" s="532" t="s">
        <v>1196</v>
      </c>
      <c r="P390" s="532" t="s">
        <v>81</v>
      </c>
      <c r="Q390" s="533" t="s">
        <v>1555</v>
      </c>
      <c r="R390" s="532"/>
      <c r="S390" s="532" t="s">
        <v>65</v>
      </c>
      <c r="T390" s="532"/>
      <c r="U390" s="533" t="s">
        <v>61</v>
      </c>
      <c r="V390" s="532" t="s">
        <v>62</v>
      </c>
      <c r="W390" s="532" t="s">
        <v>105</v>
      </c>
      <c r="X390" s="532" t="s">
        <v>125</v>
      </c>
      <c r="Y390" s="225" t="s">
        <v>1198</v>
      </c>
      <c r="Z390" s="532" t="s">
        <v>65</v>
      </c>
      <c r="AA390" s="532" t="s">
        <v>85</v>
      </c>
      <c r="AB390" s="532"/>
      <c r="AC390" s="529" t="s">
        <v>1193</v>
      </c>
      <c r="AD390" s="530" t="s">
        <v>1556</v>
      </c>
      <c r="AE390" s="530" t="s">
        <v>1557</v>
      </c>
      <c r="AF390" s="530" t="s">
        <v>1201</v>
      </c>
      <c r="AG390" s="532">
        <v>3</v>
      </c>
      <c r="AH390" s="530" t="s">
        <v>1202</v>
      </c>
      <c r="AI390" s="533">
        <v>70100</v>
      </c>
      <c r="AJ390" s="532"/>
      <c r="AK390" s="534" t="s">
        <v>1558</v>
      </c>
      <c r="AL390" s="534" t="s">
        <v>1559</v>
      </c>
      <c r="AM390" s="534" t="s">
        <v>1560</v>
      </c>
      <c r="AN390" s="534" t="s">
        <v>1204</v>
      </c>
      <c r="AO390" s="532">
        <v>12</v>
      </c>
      <c r="AP390" s="532" t="s">
        <v>94</v>
      </c>
      <c r="AQ390" s="532" t="s">
        <v>94</v>
      </c>
      <c r="AR390" s="532"/>
      <c r="AS390" s="535"/>
      <c r="AT390" s="535"/>
      <c r="AU390" s="535"/>
      <c r="AV390" s="535"/>
      <c r="AW390" s="535"/>
      <c r="AX390" s="535"/>
      <c r="AY390" s="535"/>
      <c r="AZ390" s="535"/>
      <c r="BA390" s="535"/>
      <c r="BB390" s="535"/>
      <c r="BC390" s="535"/>
      <c r="BD390" s="535"/>
      <c r="BE390" s="535"/>
      <c r="BF390" s="535"/>
      <c r="BG390" s="535"/>
      <c r="BH390" s="535"/>
      <c r="BI390" s="535"/>
      <c r="BJ390" s="535"/>
      <c r="BK390" s="535"/>
      <c r="BL390" s="535"/>
      <c r="BM390" s="535"/>
      <c r="BN390" s="535"/>
      <c r="BO390" s="535"/>
      <c r="BP390" s="535"/>
      <c r="BQ390" s="535"/>
      <c r="BR390" s="535"/>
      <c r="BS390" s="535"/>
      <c r="BT390" s="535"/>
      <c r="BU390" s="535"/>
      <c r="BV390" s="535"/>
      <c r="BW390" s="535"/>
      <c r="BX390" s="535"/>
      <c r="BY390" s="535"/>
      <c r="BZ390" s="535"/>
      <c r="CA390" s="535"/>
      <c r="CB390" s="535"/>
      <c r="CC390" s="535"/>
      <c r="CD390" s="535"/>
      <c r="CE390" s="535"/>
      <c r="CF390" s="535"/>
      <c r="CG390" s="535"/>
      <c r="CH390" s="535"/>
      <c r="CI390" s="535"/>
      <c r="CJ390" s="535"/>
    </row>
    <row r="391" spans="1:88" s="536" customFormat="1" ht="38.25" hidden="1" outlineLevel="1">
      <c r="A391" s="533" t="s">
        <v>1194</v>
      </c>
      <c r="B391" s="532" t="s">
        <v>2162</v>
      </c>
      <c r="C391" s="532" t="s">
        <v>1561</v>
      </c>
      <c r="D391" s="532" t="s">
        <v>817</v>
      </c>
      <c r="E391" s="532" t="s">
        <v>1208</v>
      </c>
      <c r="F391" s="532" t="s">
        <v>65</v>
      </c>
      <c r="G391" s="532" t="s">
        <v>65</v>
      </c>
      <c r="H391" s="226">
        <v>41487</v>
      </c>
      <c r="I391" s="226">
        <v>41857</v>
      </c>
      <c r="J391" s="531"/>
      <c r="K391" s="531"/>
      <c r="L391" s="532" t="s">
        <v>55</v>
      </c>
      <c r="M391" s="530"/>
      <c r="N391" s="263" t="s">
        <v>1554</v>
      </c>
      <c r="O391" s="532" t="s">
        <v>1196</v>
      </c>
      <c r="P391" s="532" t="s">
        <v>81</v>
      </c>
      <c r="Q391" s="533" t="s">
        <v>1555</v>
      </c>
      <c r="R391" s="531"/>
      <c r="S391" s="532" t="s">
        <v>65</v>
      </c>
      <c r="T391" s="530"/>
      <c r="U391" s="533" t="s">
        <v>61</v>
      </c>
      <c r="V391" s="532" t="s">
        <v>62</v>
      </c>
      <c r="W391" s="532" t="s">
        <v>252</v>
      </c>
      <c r="X391" s="532" t="s">
        <v>125</v>
      </c>
      <c r="Y391" s="225" t="s">
        <v>1198</v>
      </c>
      <c r="Z391" s="532" t="s">
        <v>65</v>
      </c>
      <c r="AA391" s="532" t="s">
        <v>85</v>
      </c>
      <c r="AB391" s="530"/>
      <c r="AC391" s="529" t="s">
        <v>1193</v>
      </c>
      <c r="AD391" s="530" t="s">
        <v>1556</v>
      </c>
      <c r="AE391" s="530" t="s">
        <v>1557</v>
      </c>
      <c r="AF391" s="530" t="s">
        <v>1201</v>
      </c>
      <c r="AG391" s="532">
        <v>3</v>
      </c>
      <c r="AH391" s="530" t="s">
        <v>1202</v>
      </c>
      <c r="AI391" s="533">
        <v>70100</v>
      </c>
      <c r="AJ391" s="530"/>
      <c r="AK391" s="534" t="s">
        <v>2163</v>
      </c>
      <c r="AL391" s="534" t="s">
        <v>2164</v>
      </c>
      <c r="AM391" s="534" t="s">
        <v>1560</v>
      </c>
      <c r="AN391" s="534" t="s">
        <v>1204</v>
      </c>
      <c r="AO391" s="566">
        <v>12</v>
      </c>
      <c r="AP391" s="532" t="s">
        <v>94</v>
      </c>
      <c r="AQ391" s="532" t="s">
        <v>94</v>
      </c>
      <c r="AR391" s="530"/>
      <c r="AS391" s="535"/>
      <c r="AT391" s="535"/>
      <c r="AU391" s="535"/>
      <c r="AV391" s="535"/>
      <c r="AW391" s="535"/>
      <c r="AX391" s="535"/>
      <c r="AY391" s="535"/>
      <c r="AZ391" s="535"/>
      <c r="BA391" s="535"/>
      <c r="BB391" s="535"/>
      <c r="BC391" s="535"/>
      <c r="BD391" s="535"/>
      <c r="BE391" s="535"/>
      <c r="BF391" s="535"/>
      <c r="BG391" s="535"/>
      <c r="BH391" s="535"/>
      <c r="BI391" s="535"/>
      <c r="BJ391" s="535"/>
      <c r="BK391" s="535"/>
      <c r="BL391" s="535"/>
      <c r="BM391" s="535"/>
      <c r="BN391" s="535"/>
      <c r="BO391" s="535"/>
      <c r="BP391" s="535"/>
      <c r="BQ391" s="535"/>
      <c r="BR391" s="535"/>
      <c r="BS391" s="535"/>
      <c r="BT391" s="535"/>
      <c r="BU391" s="535"/>
      <c r="BV391" s="535"/>
      <c r="BW391" s="535"/>
      <c r="BX391" s="535"/>
      <c r="BY391" s="535"/>
      <c r="BZ391" s="535"/>
      <c r="CA391" s="535"/>
      <c r="CB391" s="535"/>
      <c r="CC391" s="535"/>
      <c r="CD391" s="535"/>
      <c r="CE391" s="535"/>
      <c r="CF391" s="535"/>
      <c r="CG391" s="535"/>
      <c r="CH391" s="535"/>
      <c r="CI391" s="535"/>
      <c r="CJ391" s="535"/>
    </row>
    <row r="392" spans="1:88" s="536" customFormat="1" ht="38.25" hidden="1" outlineLevel="1">
      <c r="A392" s="533" t="s">
        <v>1194</v>
      </c>
      <c r="B392" s="532" t="s">
        <v>2167</v>
      </c>
      <c r="C392" s="532" t="s">
        <v>1561</v>
      </c>
      <c r="D392" s="532" t="s">
        <v>817</v>
      </c>
      <c r="E392" s="532" t="s">
        <v>1208</v>
      </c>
      <c r="F392" s="532" t="s">
        <v>65</v>
      </c>
      <c r="G392" s="532" t="s">
        <v>65</v>
      </c>
      <c r="H392" s="226">
        <v>41518</v>
      </c>
      <c r="I392" s="226">
        <v>41857</v>
      </c>
      <c r="J392" s="531"/>
      <c r="K392" s="531"/>
      <c r="L392" s="532" t="s">
        <v>55</v>
      </c>
      <c r="M392" s="530"/>
      <c r="N392" s="263" t="s">
        <v>1554</v>
      </c>
      <c r="O392" s="532" t="s">
        <v>1196</v>
      </c>
      <c r="P392" s="532" t="s">
        <v>81</v>
      </c>
      <c r="Q392" s="533" t="s">
        <v>1555</v>
      </c>
      <c r="R392" s="531"/>
      <c r="S392" s="532" t="s">
        <v>65</v>
      </c>
      <c r="T392" s="530"/>
      <c r="U392" s="533" t="s">
        <v>61</v>
      </c>
      <c r="V392" s="532" t="s">
        <v>62</v>
      </c>
      <c r="W392" s="532" t="s">
        <v>63</v>
      </c>
      <c r="X392" s="532" t="s">
        <v>125</v>
      </c>
      <c r="Y392" s="225" t="s">
        <v>1198</v>
      </c>
      <c r="Z392" s="532" t="s">
        <v>65</v>
      </c>
      <c r="AA392" s="532" t="s">
        <v>85</v>
      </c>
      <c r="AB392" s="530"/>
      <c r="AC392" s="529" t="s">
        <v>1193</v>
      </c>
      <c r="AD392" s="530" t="s">
        <v>1556</v>
      </c>
      <c r="AE392" s="530" t="s">
        <v>1557</v>
      </c>
      <c r="AF392" s="530" t="s">
        <v>1201</v>
      </c>
      <c r="AG392" s="532">
        <v>3</v>
      </c>
      <c r="AH392" s="530" t="s">
        <v>1202</v>
      </c>
      <c r="AI392" s="533">
        <v>70100</v>
      </c>
      <c r="AJ392" s="530"/>
      <c r="AK392" s="534" t="s">
        <v>2165</v>
      </c>
      <c r="AL392" s="534" t="s">
        <v>2166</v>
      </c>
      <c r="AM392" s="534" t="s">
        <v>1560</v>
      </c>
      <c r="AN392" s="534" t="s">
        <v>1204</v>
      </c>
      <c r="AO392" s="566">
        <v>12</v>
      </c>
      <c r="AP392" s="532" t="s">
        <v>94</v>
      </c>
      <c r="AQ392" s="532" t="s">
        <v>94</v>
      </c>
      <c r="AR392" s="530"/>
      <c r="AS392" s="535"/>
      <c r="AT392" s="535"/>
      <c r="AU392" s="535"/>
      <c r="AV392" s="535"/>
      <c r="AW392" s="535"/>
      <c r="AX392" s="535"/>
      <c r="AY392" s="535"/>
      <c r="AZ392" s="535"/>
      <c r="BA392" s="535"/>
      <c r="BB392" s="535"/>
      <c r="BC392" s="535"/>
      <c r="BD392" s="535"/>
      <c r="BE392" s="535"/>
      <c r="BF392" s="535"/>
      <c r="BG392" s="535"/>
      <c r="BH392" s="535"/>
      <c r="BI392" s="535"/>
      <c r="BJ392" s="535"/>
      <c r="BK392" s="535"/>
      <c r="BL392" s="535"/>
      <c r="BM392" s="535"/>
      <c r="BN392" s="535"/>
      <c r="BO392" s="535"/>
      <c r="BP392" s="535"/>
      <c r="BQ392" s="535"/>
      <c r="BR392" s="535"/>
      <c r="BS392" s="535"/>
      <c r="BT392" s="535"/>
      <c r="BU392" s="535"/>
      <c r="BV392" s="535"/>
      <c r="BW392" s="535"/>
      <c r="BX392" s="535"/>
      <c r="BY392" s="535"/>
      <c r="BZ392" s="535"/>
      <c r="CA392" s="535"/>
      <c r="CB392" s="535"/>
      <c r="CC392" s="535"/>
      <c r="CD392" s="535"/>
      <c r="CE392" s="535"/>
      <c r="CF392" s="535"/>
      <c r="CG392" s="535"/>
      <c r="CH392" s="535"/>
      <c r="CI392" s="535"/>
      <c r="CJ392" s="535"/>
    </row>
    <row r="393" spans="1:88" s="320" customFormat="1" ht="38.25" hidden="1" outlineLevel="1">
      <c r="A393" s="224" t="s">
        <v>1194</v>
      </c>
      <c r="B393" s="229" t="s">
        <v>1562</v>
      </c>
      <c r="C393" s="224" t="s">
        <v>1563</v>
      </c>
      <c r="D393" s="225" t="s">
        <v>817</v>
      </c>
      <c r="E393" s="224" t="s">
        <v>1195</v>
      </c>
      <c r="F393" s="225" t="s">
        <v>65</v>
      </c>
      <c r="G393" s="225" t="s">
        <v>65</v>
      </c>
      <c r="H393" s="226">
        <v>41426</v>
      </c>
      <c r="I393" s="226">
        <v>41857</v>
      </c>
      <c r="J393" s="227"/>
      <c r="K393" s="227"/>
      <c r="L393" s="225" t="s">
        <v>55</v>
      </c>
      <c r="M393" s="224"/>
      <c r="N393" s="263" t="s">
        <v>1554</v>
      </c>
      <c r="O393" s="225" t="s">
        <v>1196</v>
      </c>
      <c r="P393" s="225" t="s">
        <v>81</v>
      </c>
      <c r="Q393" s="224" t="s">
        <v>1555</v>
      </c>
      <c r="R393" s="227"/>
      <c r="S393" s="225" t="s">
        <v>65</v>
      </c>
      <c r="T393" s="224"/>
      <c r="U393" s="224" t="s">
        <v>61</v>
      </c>
      <c r="V393" s="225" t="s">
        <v>62</v>
      </c>
      <c r="W393" s="225" t="s">
        <v>63</v>
      </c>
      <c r="X393" s="225" t="s">
        <v>125</v>
      </c>
      <c r="Y393" s="225" t="s">
        <v>1198</v>
      </c>
      <c r="Z393" s="225" t="s">
        <v>65</v>
      </c>
      <c r="AA393" s="225" t="s">
        <v>85</v>
      </c>
      <c r="AB393" s="224"/>
      <c r="AC393" s="225" t="s">
        <v>1193</v>
      </c>
      <c r="AD393" s="224" t="s">
        <v>1556</v>
      </c>
      <c r="AE393" s="224" t="s">
        <v>1557</v>
      </c>
      <c r="AF393" s="224" t="s">
        <v>1201</v>
      </c>
      <c r="AG393" s="568">
        <v>3</v>
      </c>
      <c r="AH393" s="224" t="s">
        <v>1202</v>
      </c>
      <c r="AI393" s="224">
        <v>70100</v>
      </c>
      <c r="AJ393" s="224"/>
      <c r="AK393" s="224" t="s">
        <v>1558</v>
      </c>
      <c r="AL393" s="224" t="s">
        <v>1559</v>
      </c>
      <c r="AM393" s="319" t="s">
        <v>1560</v>
      </c>
      <c r="AN393" s="224" t="s">
        <v>1204</v>
      </c>
      <c r="AO393" s="295">
        <v>12</v>
      </c>
      <c r="AP393" s="532" t="s">
        <v>94</v>
      </c>
      <c r="AQ393" s="532" t="s">
        <v>94</v>
      </c>
      <c r="AR393" s="224"/>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row>
    <row r="394" spans="1:88" s="320" customFormat="1" ht="38.25" hidden="1" outlineLevel="1">
      <c r="A394" s="224" t="s">
        <v>1194</v>
      </c>
      <c r="B394" s="229" t="s">
        <v>1564</v>
      </c>
      <c r="C394" s="224" t="s">
        <v>1565</v>
      </c>
      <c r="D394" s="225" t="s">
        <v>817</v>
      </c>
      <c r="E394" s="224" t="s">
        <v>1566</v>
      </c>
      <c r="F394" s="225" t="s">
        <v>65</v>
      </c>
      <c r="G394" s="225" t="s">
        <v>65</v>
      </c>
      <c r="H394" s="226">
        <v>41426</v>
      </c>
      <c r="I394" s="226">
        <v>41857</v>
      </c>
      <c r="J394" s="227"/>
      <c r="K394" s="227"/>
      <c r="L394" s="225" t="s">
        <v>55</v>
      </c>
      <c r="M394" s="224"/>
      <c r="N394" s="263" t="s">
        <v>1554</v>
      </c>
      <c r="O394" s="225" t="s">
        <v>1196</v>
      </c>
      <c r="P394" s="225" t="s">
        <v>81</v>
      </c>
      <c r="Q394" s="224" t="s">
        <v>1555</v>
      </c>
      <c r="R394" s="227"/>
      <c r="S394" s="225" t="s">
        <v>65</v>
      </c>
      <c r="T394" s="224"/>
      <c r="U394" s="224" t="s">
        <v>61</v>
      </c>
      <c r="V394" s="225" t="s">
        <v>62</v>
      </c>
      <c r="W394" s="225" t="s">
        <v>252</v>
      </c>
      <c r="X394" s="225" t="s">
        <v>125</v>
      </c>
      <c r="Y394" s="225" t="s">
        <v>1198</v>
      </c>
      <c r="Z394" s="225" t="s">
        <v>65</v>
      </c>
      <c r="AA394" s="225" t="s">
        <v>85</v>
      </c>
      <c r="AB394" s="224"/>
      <c r="AC394" s="225" t="s">
        <v>1193</v>
      </c>
      <c r="AD394" s="224" t="s">
        <v>1556</v>
      </c>
      <c r="AE394" s="224" t="s">
        <v>1557</v>
      </c>
      <c r="AF394" s="224" t="s">
        <v>1201</v>
      </c>
      <c r="AG394" s="568">
        <v>3</v>
      </c>
      <c r="AH394" s="224" t="s">
        <v>1202</v>
      </c>
      <c r="AI394" s="224">
        <v>70100</v>
      </c>
      <c r="AJ394" s="224"/>
      <c r="AK394" s="224" t="s">
        <v>1558</v>
      </c>
      <c r="AL394" s="224" t="s">
        <v>1559</v>
      </c>
      <c r="AM394" s="319" t="s">
        <v>1560</v>
      </c>
      <c r="AN394" s="224" t="s">
        <v>1204</v>
      </c>
      <c r="AO394" s="295">
        <v>12</v>
      </c>
      <c r="AP394" s="532" t="s">
        <v>94</v>
      </c>
      <c r="AQ394" s="532" t="s">
        <v>94</v>
      </c>
      <c r="AR394" s="224"/>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row>
    <row r="395" spans="1:88" s="320" customFormat="1" ht="38.25" hidden="1" outlineLevel="1">
      <c r="A395" s="224" t="s">
        <v>1194</v>
      </c>
      <c r="B395" s="229" t="s">
        <v>1567</v>
      </c>
      <c r="C395" s="224" t="s">
        <v>1568</v>
      </c>
      <c r="D395" s="225" t="s">
        <v>817</v>
      </c>
      <c r="E395" s="224" t="s">
        <v>1553</v>
      </c>
      <c r="F395" s="225" t="s">
        <v>65</v>
      </c>
      <c r="G395" s="225" t="s">
        <v>65</v>
      </c>
      <c r="H395" s="226">
        <v>41426</v>
      </c>
      <c r="I395" s="226">
        <v>41857</v>
      </c>
      <c r="J395" s="321"/>
      <c r="K395" s="321"/>
      <c r="L395" s="225" t="s">
        <v>55</v>
      </c>
      <c r="M395" s="321"/>
      <c r="N395" s="263" t="s">
        <v>1554</v>
      </c>
      <c r="O395" s="225" t="s">
        <v>1196</v>
      </c>
      <c r="P395" s="225" t="s">
        <v>81</v>
      </c>
      <c r="Q395" s="224" t="s">
        <v>1555</v>
      </c>
      <c r="R395" s="321"/>
      <c r="S395" s="225" t="s">
        <v>65</v>
      </c>
      <c r="T395" s="321"/>
      <c r="U395" s="224" t="s">
        <v>61</v>
      </c>
      <c r="V395" s="225" t="s">
        <v>62</v>
      </c>
      <c r="W395" s="225" t="s">
        <v>63</v>
      </c>
      <c r="X395" s="225" t="s">
        <v>125</v>
      </c>
      <c r="Y395" s="225" t="s">
        <v>1198</v>
      </c>
      <c r="Z395" s="225" t="s">
        <v>65</v>
      </c>
      <c r="AA395" s="225" t="s">
        <v>85</v>
      </c>
      <c r="AB395" s="321"/>
      <c r="AC395" s="225" t="s">
        <v>1193</v>
      </c>
      <c r="AD395" s="224" t="s">
        <v>1556</v>
      </c>
      <c r="AE395" s="224" t="s">
        <v>1557</v>
      </c>
      <c r="AF395" s="224" t="s">
        <v>1201</v>
      </c>
      <c r="AG395" s="568">
        <v>3</v>
      </c>
      <c r="AH395" s="224" t="s">
        <v>1202</v>
      </c>
      <c r="AI395" s="224">
        <v>70100</v>
      </c>
      <c r="AJ395" s="224"/>
      <c r="AK395" s="224" t="s">
        <v>1558</v>
      </c>
      <c r="AL395" s="224" t="s">
        <v>1559</v>
      </c>
      <c r="AM395" s="319" t="s">
        <v>1560</v>
      </c>
      <c r="AN395" s="224" t="s">
        <v>1204</v>
      </c>
      <c r="AO395" s="295">
        <v>12</v>
      </c>
      <c r="AP395" s="532" t="s">
        <v>94</v>
      </c>
      <c r="AQ395" s="532" t="s">
        <v>94</v>
      </c>
      <c r="AR395" s="322"/>
      <c r="AS395" s="230"/>
      <c r="AT395" s="230"/>
      <c r="AU395" s="230"/>
      <c r="AV395" s="230"/>
      <c r="AW395" s="230"/>
      <c r="AX395" s="230"/>
      <c r="AY395" s="230"/>
      <c r="AZ395" s="230"/>
      <c r="BA395" s="230"/>
      <c r="BB395" s="230"/>
      <c r="BC395" s="230"/>
      <c r="BD395" s="230"/>
      <c r="BE395" s="230"/>
      <c r="BF395" s="230"/>
      <c r="BG395" s="230"/>
      <c r="BH395" s="230"/>
      <c r="BI395" s="230"/>
      <c r="BJ395" s="230"/>
      <c r="BK395" s="230"/>
      <c r="BL395" s="230"/>
      <c r="BM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row>
    <row r="396" spans="1:88" s="320" customFormat="1" ht="38.25" hidden="1" outlineLevel="1">
      <c r="A396" s="224" t="s">
        <v>1569</v>
      </c>
      <c r="B396" s="229" t="s">
        <v>1570</v>
      </c>
      <c r="C396" s="224" t="s">
        <v>1571</v>
      </c>
      <c r="D396" s="225" t="s">
        <v>817</v>
      </c>
      <c r="E396" s="224" t="s">
        <v>1572</v>
      </c>
      <c r="F396" s="225" t="s">
        <v>65</v>
      </c>
      <c r="G396" s="225" t="s">
        <v>65</v>
      </c>
      <c r="H396" s="226">
        <v>41857</v>
      </c>
      <c r="I396" s="226">
        <v>41857</v>
      </c>
      <c r="J396" s="321"/>
      <c r="K396" s="321"/>
      <c r="L396" s="225" t="s">
        <v>55</v>
      </c>
      <c r="M396" s="321"/>
      <c r="N396" s="263"/>
      <c r="O396" s="225" t="s">
        <v>80</v>
      </c>
      <c r="P396" s="225" t="s">
        <v>81</v>
      </c>
      <c r="Q396" s="224" t="s">
        <v>1555</v>
      </c>
      <c r="R396" s="321"/>
      <c r="S396" s="225" t="s">
        <v>65</v>
      </c>
      <c r="T396" s="321"/>
      <c r="U396" s="224" t="s">
        <v>61</v>
      </c>
      <c r="V396" s="225" t="s">
        <v>62</v>
      </c>
      <c r="W396" s="225" t="s">
        <v>63</v>
      </c>
      <c r="X396" s="225" t="s">
        <v>125</v>
      </c>
      <c r="Y396" s="225" t="s">
        <v>1573</v>
      </c>
      <c r="Z396" s="225" t="s">
        <v>65</v>
      </c>
      <c r="AA396" s="225" t="s">
        <v>85</v>
      </c>
      <c r="AB396" s="321"/>
      <c r="AC396" s="225" t="s">
        <v>1193</v>
      </c>
      <c r="AD396" s="224" t="s">
        <v>1556</v>
      </c>
      <c r="AE396" s="224" t="s">
        <v>1557</v>
      </c>
      <c r="AF396" s="224" t="s">
        <v>1201</v>
      </c>
      <c r="AG396" s="568">
        <v>3</v>
      </c>
      <c r="AH396" s="224" t="s">
        <v>1202</v>
      </c>
      <c r="AI396" s="224">
        <v>70100</v>
      </c>
      <c r="AJ396" s="224"/>
      <c r="AK396" s="224" t="s">
        <v>1558</v>
      </c>
      <c r="AL396" s="224" t="s">
        <v>1559</v>
      </c>
      <c r="AM396" s="319" t="s">
        <v>1560</v>
      </c>
      <c r="AN396" s="224" t="s">
        <v>1204</v>
      </c>
      <c r="AO396" s="295">
        <v>12</v>
      </c>
      <c r="AP396" s="225" t="s">
        <v>94</v>
      </c>
      <c r="AQ396" s="225" t="s">
        <v>94</v>
      </c>
      <c r="AR396" s="322"/>
      <c r="AS396" s="230"/>
      <c r="AT396" s="230"/>
      <c r="AU396" s="230"/>
      <c r="AV396" s="230"/>
      <c r="AW396" s="230"/>
      <c r="AX396" s="230"/>
      <c r="AY396" s="230"/>
      <c r="AZ396" s="230"/>
      <c r="BA396" s="230"/>
      <c r="BB396" s="230"/>
      <c r="BC396" s="230"/>
      <c r="BD396" s="230"/>
      <c r="BE396" s="230"/>
      <c r="BF396" s="230"/>
      <c r="BG396" s="230"/>
      <c r="BH396" s="230"/>
      <c r="BI396" s="230"/>
      <c r="BJ396" s="230"/>
      <c r="BK396" s="230"/>
      <c r="BL396" s="230"/>
      <c r="BM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row>
    <row r="397" spans="1:88" s="320" customFormat="1" ht="38.25" hidden="1" outlineLevel="1">
      <c r="A397" s="224" t="s">
        <v>1569</v>
      </c>
      <c r="B397" s="229" t="s">
        <v>1574</v>
      </c>
      <c r="C397" s="224" t="s">
        <v>1575</v>
      </c>
      <c r="D397" s="225" t="s">
        <v>817</v>
      </c>
      <c r="E397" s="224" t="s">
        <v>1572</v>
      </c>
      <c r="F397" s="225" t="s">
        <v>65</v>
      </c>
      <c r="G397" s="225" t="s">
        <v>65</v>
      </c>
      <c r="H397" s="226">
        <v>41857</v>
      </c>
      <c r="I397" s="226">
        <v>41857</v>
      </c>
      <c r="J397" s="321"/>
      <c r="K397" s="321"/>
      <c r="L397" s="225" t="s">
        <v>55</v>
      </c>
      <c r="M397" s="321"/>
      <c r="N397" s="263"/>
      <c r="O397" s="225" t="s">
        <v>80</v>
      </c>
      <c r="P397" s="225" t="s">
        <v>81</v>
      </c>
      <c r="Q397" s="224" t="s">
        <v>1555</v>
      </c>
      <c r="R397" s="321"/>
      <c r="S397" s="225" t="s">
        <v>65</v>
      </c>
      <c r="T397" s="321"/>
      <c r="U397" s="224" t="s">
        <v>61</v>
      </c>
      <c r="V397" s="225" t="s">
        <v>62</v>
      </c>
      <c r="W397" s="225" t="s">
        <v>105</v>
      </c>
      <c r="X397" s="225" t="s">
        <v>125</v>
      </c>
      <c r="Y397" s="225" t="s">
        <v>1573</v>
      </c>
      <c r="Z397" s="225" t="s">
        <v>65</v>
      </c>
      <c r="AA397" s="225" t="s">
        <v>85</v>
      </c>
      <c r="AB397" s="321"/>
      <c r="AC397" s="225" t="s">
        <v>1193</v>
      </c>
      <c r="AD397" s="224" t="s">
        <v>1556</v>
      </c>
      <c r="AE397" s="224" t="s">
        <v>1557</v>
      </c>
      <c r="AF397" s="224" t="s">
        <v>1201</v>
      </c>
      <c r="AG397" s="568">
        <v>3</v>
      </c>
      <c r="AH397" s="224" t="s">
        <v>1202</v>
      </c>
      <c r="AI397" s="224">
        <v>70100</v>
      </c>
      <c r="AJ397" s="224"/>
      <c r="AK397" s="224" t="s">
        <v>1558</v>
      </c>
      <c r="AL397" s="224" t="s">
        <v>1559</v>
      </c>
      <c r="AM397" s="319" t="s">
        <v>1560</v>
      </c>
      <c r="AN397" s="224" t="s">
        <v>1204</v>
      </c>
      <c r="AO397" s="295">
        <v>12</v>
      </c>
      <c r="AP397" s="225" t="s">
        <v>94</v>
      </c>
      <c r="AQ397" s="225" t="s">
        <v>94</v>
      </c>
      <c r="AR397" s="322"/>
      <c r="AS397" s="230"/>
      <c r="AT397" s="230"/>
      <c r="AU397" s="230"/>
      <c r="AV397" s="230"/>
      <c r="AW397" s="230"/>
      <c r="AX397" s="230"/>
      <c r="AY397" s="230"/>
      <c r="AZ397" s="230"/>
      <c r="BA397" s="230"/>
      <c r="BB397" s="230"/>
      <c r="BC397" s="230"/>
      <c r="BD397" s="230"/>
      <c r="BE397" s="230"/>
      <c r="BF397" s="230"/>
      <c r="BG397" s="230"/>
      <c r="BH397" s="230"/>
      <c r="BI397" s="230"/>
      <c r="BJ397" s="230"/>
      <c r="BK397" s="230"/>
      <c r="BL397" s="230"/>
      <c r="BM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row>
    <row r="398" spans="1:88" s="320" customFormat="1" ht="38.25" hidden="1" outlineLevel="1">
      <c r="A398" s="224" t="s">
        <v>1569</v>
      </c>
      <c r="B398" s="229" t="s">
        <v>1576</v>
      </c>
      <c r="C398" s="224" t="s">
        <v>1577</v>
      </c>
      <c r="D398" s="225" t="s">
        <v>817</v>
      </c>
      <c r="E398" s="224" t="s">
        <v>1572</v>
      </c>
      <c r="F398" s="225" t="s">
        <v>65</v>
      </c>
      <c r="G398" s="225" t="s">
        <v>65</v>
      </c>
      <c r="H398" s="226">
        <v>41857</v>
      </c>
      <c r="I398" s="226">
        <v>41857</v>
      </c>
      <c r="J398" s="321"/>
      <c r="K398" s="321"/>
      <c r="L398" s="225" t="s">
        <v>55</v>
      </c>
      <c r="M398" s="321"/>
      <c r="N398" s="263"/>
      <c r="O398" s="225" t="s">
        <v>80</v>
      </c>
      <c r="P398" s="225" t="s">
        <v>81</v>
      </c>
      <c r="Q398" s="224" t="s">
        <v>1555</v>
      </c>
      <c r="R398" s="321"/>
      <c r="S398" s="225" t="s">
        <v>65</v>
      </c>
      <c r="T398" s="321"/>
      <c r="U398" s="224" t="s">
        <v>61</v>
      </c>
      <c r="V398" s="225" t="s">
        <v>62</v>
      </c>
      <c r="W398" s="225" t="s">
        <v>63</v>
      </c>
      <c r="X398" s="225" t="s">
        <v>125</v>
      </c>
      <c r="Y398" s="225" t="s">
        <v>1573</v>
      </c>
      <c r="Z398" s="225" t="s">
        <v>65</v>
      </c>
      <c r="AA398" s="225" t="s">
        <v>85</v>
      </c>
      <c r="AB398" s="321"/>
      <c r="AC398" s="225" t="s">
        <v>1193</v>
      </c>
      <c r="AD398" s="224" t="s">
        <v>1556</v>
      </c>
      <c r="AE398" s="224" t="s">
        <v>1557</v>
      </c>
      <c r="AF398" s="224" t="s">
        <v>1201</v>
      </c>
      <c r="AG398" s="568">
        <v>3</v>
      </c>
      <c r="AH398" s="224" t="s">
        <v>1202</v>
      </c>
      <c r="AI398" s="224">
        <v>70100</v>
      </c>
      <c r="AJ398" s="224"/>
      <c r="AK398" s="224" t="s">
        <v>1558</v>
      </c>
      <c r="AL398" s="224" t="s">
        <v>1559</v>
      </c>
      <c r="AM398" s="319" t="s">
        <v>1560</v>
      </c>
      <c r="AN398" s="224" t="s">
        <v>1204</v>
      </c>
      <c r="AO398" s="295">
        <v>12</v>
      </c>
      <c r="AP398" s="225" t="s">
        <v>94</v>
      </c>
      <c r="AQ398" s="225" t="s">
        <v>94</v>
      </c>
      <c r="AR398" s="322"/>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row>
    <row r="399" spans="1:88" s="320" customFormat="1" ht="38.25" hidden="1" outlineLevel="1">
      <c r="A399" s="224" t="s">
        <v>1569</v>
      </c>
      <c r="B399" s="229" t="s">
        <v>1578</v>
      </c>
      <c r="C399" s="224" t="s">
        <v>1579</v>
      </c>
      <c r="D399" s="225" t="s">
        <v>817</v>
      </c>
      <c r="E399" s="224" t="s">
        <v>1572</v>
      </c>
      <c r="F399" s="225" t="s">
        <v>65</v>
      </c>
      <c r="G399" s="225" t="s">
        <v>65</v>
      </c>
      <c r="H399" s="226">
        <v>41857</v>
      </c>
      <c r="I399" s="226">
        <v>41857</v>
      </c>
      <c r="J399" s="321"/>
      <c r="K399" s="321"/>
      <c r="L399" s="225" t="s">
        <v>55</v>
      </c>
      <c r="M399" s="321"/>
      <c r="N399" s="263"/>
      <c r="O399" s="225" t="s">
        <v>80</v>
      </c>
      <c r="P399" s="225" t="s">
        <v>81</v>
      </c>
      <c r="Q399" s="224" t="s">
        <v>1555</v>
      </c>
      <c r="R399" s="321"/>
      <c r="S399" s="225" t="s">
        <v>65</v>
      </c>
      <c r="T399" s="321"/>
      <c r="U399" s="224" t="s">
        <v>61</v>
      </c>
      <c r="V399" s="225" t="s">
        <v>62</v>
      </c>
      <c r="W399" s="225" t="s">
        <v>63</v>
      </c>
      <c r="X399" s="225" t="s">
        <v>125</v>
      </c>
      <c r="Y399" s="225" t="s">
        <v>1573</v>
      </c>
      <c r="Z399" s="225" t="s">
        <v>65</v>
      </c>
      <c r="AA399" s="225" t="s">
        <v>85</v>
      </c>
      <c r="AB399" s="321"/>
      <c r="AC399" s="225" t="s">
        <v>1193</v>
      </c>
      <c r="AD399" s="224" t="s">
        <v>1556</v>
      </c>
      <c r="AE399" s="224" t="s">
        <v>1557</v>
      </c>
      <c r="AF399" s="224" t="s">
        <v>1201</v>
      </c>
      <c r="AG399" s="568">
        <v>3</v>
      </c>
      <c r="AH399" s="224" t="s">
        <v>1202</v>
      </c>
      <c r="AI399" s="224">
        <v>70100</v>
      </c>
      <c r="AJ399" s="224"/>
      <c r="AK399" s="224" t="s">
        <v>1558</v>
      </c>
      <c r="AL399" s="224" t="s">
        <v>1559</v>
      </c>
      <c r="AM399" s="319" t="s">
        <v>1560</v>
      </c>
      <c r="AN399" s="224" t="s">
        <v>1204</v>
      </c>
      <c r="AO399" s="295">
        <v>12</v>
      </c>
      <c r="AP399" s="225" t="s">
        <v>94</v>
      </c>
      <c r="AQ399" s="225" t="s">
        <v>94</v>
      </c>
      <c r="AR399" s="322"/>
      <c r="AS399" s="230"/>
      <c r="AT399" s="230"/>
      <c r="AU399" s="230"/>
      <c r="AV399" s="230"/>
      <c r="AW399" s="230"/>
      <c r="AX399" s="230"/>
      <c r="AY399" s="230"/>
      <c r="AZ399" s="230"/>
      <c r="BA399" s="230"/>
      <c r="BB399" s="230"/>
      <c r="BC399" s="230"/>
      <c r="BD399" s="230"/>
      <c r="BE399" s="230"/>
      <c r="BF399" s="230"/>
      <c r="BG399" s="230"/>
      <c r="BH399" s="230"/>
      <c r="BI399" s="230"/>
      <c r="BJ399" s="230"/>
      <c r="BK399" s="230"/>
      <c r="BL399" s="230"/>
      <c r="BM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row>
    <row r="400" spans="1:88" s="320" customFormat="1" ht="38.25" hidden="1" outlineLevel="1">
      <c r="A400" s="224" t="s">
        <v>1569</v>
      </c>
      <c r="B400" s="229" t="s">
        <v>1580</v>
      </c>
      <c r="C400" s="224" t="s">
        <v>1581</v>
      </c>
      <c r="D400" s="225" t="s">
        <v>817</v>
      </c>
      <c r="E400" s="224" t="s">
        <v>1572</v>
      </c>
      <c r="F400" s="225" t="s">
        <v>65</v>
      </c>
      <c r="G400" s="225" t="s">
        <v>65</v>
      </c>
      <c r="H400" s="226">
        <v>41857</v>
      </c>
      <c r="I400" s="226">
        <v>41857</v>
      </c>
      <c r="J400" s="321"/>
      <c r="K400" s="321"/>
      <c r="L400" s="225" t="s">
        <v>55</v>
      </c>
      <c r="M400" s="321"/>
      <c r="N400" s="263"/>
      <c r="O400" s="225" t="s">
        <v>80</v>
      </c>
      <c r="P400" s="225" t="s">
        <v>81</v>
      </c>
      <c r="Q400" s="224" t="s">
        <v>1555</v>
      </c>
      <c r="R400" s="321"/>
      <c r="S400" s="225" t="s">
        <v>65</v>
      </c>
      <c r="T400" s="321"/>
      <c r="U400" s="224" t="s">
        <v>61</v>
      </c>
      <c r="V400" s="225" t="s">
        <v>62</v>
      </c>
      <c r="W400" s="225" t="s">
        <v>63</v>
      </c>
      <c r="X400" s="225" t="s">
        <v>125</v>
      </c>
      <c r="Y400" s="225" t="s">
        <v>1573</v>
      </c>
      <c r="Z400" s="225" t="s">
        <v>65</v>
      </c>
      <c r="AA400" s="225" t="s">
        <v>85</v>
      </c>
      <c r="AB400" s="321"/>
      <c r="AC400" s="225" t="s">
        <v>1193</v>
      </c>
      <c r="AD400" s="224" t="s">
        <v>1556</v>
      </c>
      <c r="AE400" s="224" t="s">
        <v>1557</v>
      </c>
      <c r="AF400" s="224" t="s">
        <v>1201</v>
      </c>
      <c r="AG400" s="568">
        <v>3</v>
      </c>
      <c r="AH400" s="224" t="s">
        <v>1202</v>
      </c>
      <c r="AI400" s="224">
        <v>70100</v>
      </c>
      <c r="AJ400" s="224"/>
      <c r="AK400" s="224" t="s">
        <v>1558</v>
      </c>
      <c r="AL400" s="224" t="s">
        <v>1559</v>
      </c>
      <c r="AM400" s="319" t="s">
        <v>1560</v>
      </c>
      <c r="AN400" s="224" t="s">
        <v>1204</v>
      </c>
      <c r="AO400" s="295">
        <v>12</v>
      </c>
      <c r="AP400" s="225" t="s">
        <v>94</v>
      </c>
      <c r="AQ400" s="225" t="s">
        <v>94</v>
      </c>
      <c r="AR400" s="322"/>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row>
    <row r="401" spans="1:88" s="320" customFormat="1" ht="38.25" hidden="1" outlineLevel="1">
      <c r="A401" s="224" t="s">
        <v>1569</v>
      </c>
      <c r="B401" s="229" t="s">
        <v>1582</v>
      </c>
      <c r="C401" s="224" t="s">
        <v>1583</v>
      </c>
      <c r="D401" s="225" t="s">
        <v>817</v>
      </c>
      <c r="E401" s="224" t="s">
        <v>1572</v>
      </c>
      <c r="F401" s="225" t="s">
        <v>65</v>
      </c>
      <c r="G401" s="225" t="s">
        <v>65</v>
      </c>
      <c r="H401" s="226">
        <v>41857</v>
      </c>
      <c r="I401" s="226">
        <v>41857</v>
      </c>
      <c r="J401" s="321"/>
      <c r="K401" s="321"/>
      <c r="L401" s="225" t="s">
        <v>55</v>
      </c>
      <c r="M401" s="321"/>
      <c r="N401" s="263"/>
      <c r="O401" s="225" t="s">
        <v>80</v>
      </c>
      <c r="P401" s="225" t="s">
        <v>81</v>
      </c>
      <c r="Q401" s="224" t="s">
        <v>1555</v>
      </c>
      <c r="R401" s="321"/>
      <c r="S401" s="225" t="s">
        <v>65</v>
      </c>
      <c r="T401" s="321"/>
      <c r="U401" s="224" t="s">
        <v>61</v>
      </c>
      <c r="V401" s="225" t="s">
        <v>62</v>
      </c>
      <c r="W401" s="225" t="s">
        <v>63</v>
      </c>
      <c r="X401" s="225" t="s">
        <v>125</v>
      </c>
      <c r="Y401" s="225" t="s">
        <v>1573</v>
      </c>
      <c r="Z401" s="225" t="s">
        <v>65</v>
      </c>
      <c r="AA401" s="225" t="s">
        <v>85</v>
      </c>
      <c r="AB401" s="321"/>
      <c r="AC401" s="225" t="s">
        <v>1193</v>
      </c>
      <c r="AD401" s="224" t="s">
        <v>1556</v>
      </c>
      <c r="AE401" s="224" t="s">
        <v>1557</v>
      </c>
      <c r="AF401" s="224" t="s">
        <v>1201</v>
      </c>
      <c r="AG401" s="568">
        <v>3</v>
      </c>
      <c r="AH401" s="224" t="s">
        <v>1202</v>
      </c>
      <c r="AI401" s="224">
        <v>70100</v>
      </c>
      <c r="AJ401" s="224"/>
      <c r="AK401" s="224" t="s">
        <v>1558</v>
      </c>
      <c r="AL401" s="224" t="s">
        <v>1559</v>
      </c>
      <c r="AM401" s="319" t="s">
        <v>1560</v>
      </c>
      <c r="AN401" s="224" t="s">
        <v>1204</v>
      </c>
      <c r="AO401" s="295">
        <v>12</v>
      </c>
      <c r="AP401" s="225" t="s">
        <v>94</v>
      </c>
      <c r="AQ401" s="225" t="s">
        <v>94</v>
      </c>
      <c r="AR401" s="322"/>
      <c r="AS401" s="230"/>
      <c r="AT401" s="230"/>
      <c r="AU401" s="230"/>
      <c r="AV401" s="230"/>
      <c r="AW401" s="230"/>
      <c r="AX401" s="230"/>
      <c r="AY401" s="230"/>
      <c r="AZ401" s="230"/>
      <c r="BA401" s="230"/>
      <c r="BB401" s="230"/>
      <c r="BC401" s="230"/>
      <c r="BD401" s="230"/>
      <c r="BE401" s="230"/>
      <c r="BF401" s="230"/>
      <c r="BG401" s="230"/>
      <c r="BH401" s="230"/>
      <c r="BI401" s="230"/>
      <c r="BJ401" s="230"/>
      <c r="BK401" s="230"/>
      <c r="BL401" s="230"/>
      <c r="BM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row>
    <row r="402" spans="1:88" s="461" customFormat="1" ht="38.25" hidden="1" outlineLevel="1">
      <c r="A402" s="458" t="s">
        <v>1605</v>
      </c>
      <c r="B402" s="458" t="s">
        <v>1606</v>
      </c>
      <c r="C402" s="432" t="s">
        <v>1607</v>
      </c>
      <c r="D402" s="214" t="s">
        <v>817</v>
      </c>
      <c r="E402" s="458" t="s">
        <v>1195</v>
      </c>
      <c r="F402" s="214" t="s">
        <v>304</v>
      </c>
      <c r="G402" s="214" t="s">
        <v>65</v>
      </c>
      <c r="H402" s="459">
        <v>40664</v>
      </c>
      <c r="I402" s="459">
        <v>40878</v>
      </c>
      <c r="J402" s="459">
        <v>40909</v>
      </c>
      <c r="K402" s="459">
        <v>41334</v>
      </c>
      <c r="L402" s="214" t="s">
        <v>306</v>
      </c>
      <c r="M402" s="458"/>
      <c r="N402" s="214" t="s">
        <v>57</v>
      </c>
      <c r="O402" s="214" t="s">
        <v>1196</v>
      </c>
      <c r="P402" s="214" t="s">
        <v>81</v>
      </c>
      <c r="Q402" s="458" t="s">
        <v>1197</v>
      </c>
      <c r="R402" s="459"/>
      <c r="S402" s="214" t="s">
        <v>65</v>
      </c>
      <c r="T402" s="458" t="s">
        <v>660</v>
      </c>
      <c r="U402" s="458" t="s">
        <v>61</v>
      </c>
      <c r="V402" s="214" t="s">
        <v>62</v>
      </c>
      <c r="W402" s="214" t="s">
        <v>63</v>
      </c>
      <c r="X402" s="214" t="s">
        <v>125</v>
      </c>
      <c r="Y402" s="214" t="s">
        <v>1198</v>
      </c>
      <c r="Z402" s="214" t="s">
        <v>65</v>
      </c>
      <c r="AA402" s="214" t="s">
        <v>482</v>
      </c>
      <c r="AB402" s="458" t="s">
        <v>1608</v>
      </c>
      <c r="AC402" s="214" t="s">
        <v>1193</v>
      </c>
      <c r="AD402" s="432" t="s">
        <v>1199</v>
      </c>
      <c r="AE402" s="432" t="s">
        <v>1200</v>
      </c>
      <c r="AF402" s="432" t="s">
        <v>1201</v>
      </c>
      <c r="AG402" s="547">
        <v>3</v>
      </c>
      <c r="AH402" s="432" t="s">
        <v>1202</v>
      </c>
      <c r="AI402" s="436">
        <v>70100</v>
      </c>
      <c r="AJ402" s="432"/>
      <c r="AK402" s="436">
        <v>39774552</v>
      </c>
      <c r="AL402" s="436">
        <v>39774546</v>
      </c>
      <c r="AM402" s="206" t="s">
        <v>1203</v>
      </c>
      <c r="AN402" s="432" t="s">
        <v>1204</v>
      </c>
      <c r="AO402" s="564">
        <v>10</v>
      </c>
      <c r="AP402" s="214" t="s">
        <v>72</v>
      </c>
      <c r="AQ402" s="214" t="s">
        <v>94</v>
      </c>
      <c r="AR402" s="458"/>
      <c r="AS402" s="460"/>
      <c r="AT402" s="460"/>
      <c r="AU402" s="460"/>
      <c r="AV402" s="460"/>
      <c r="AW402" s="460"/>
      <c r="AX402" s="460"/>
      <c r="AY402" s="460"/>
      <c r="AZ402" s="460"/>
      <c r="BA402" s="460"/>
      <c r="BB402" s="460"/>
      <c r="BC402" s="460"/>
      <c r="BD402" s="460"/>
      <c r="BE402" s="460"/>
      <c r="BF402" s="460"/>
      <c r="BG402" s="460"/>
      <c r="BH402" s="460"/>
      <c r="BI402" s="460"/>
      <c r="BJ402" s="460"/>
      <c r="BK402" s="460"/>
      <c r="BL402" s="460"/>
      <c r="BM402" s="460"/>
      <c r="BN402" s="460"/>
      <c r="BO402" s="460"/>
      <c r="BP402" s="460"/>
      <c r="BQ402" s="460"/>
      <c r="BR402" s="460"/>
      <c r="BS402" s="460"/>
      <c r="BT402" s="460"/>
      <c r="BU402" s="460"/>
      <c r="BV402" s="460"/>
      <c r="BW402" s="460"/>
      <c r="BX402" s="460"/>
      <c r="BY402" s="460"/>
      <c r="BZ402" s="460"/>
      <c r="CA402" s="460"/>
      <c r="CB402" s="460"/>
      <c r="CC402" s="460"/>
      <c r="CD402" s="460"/>
      <c r="CE402" s="460"/>
      <c r="CF402" s="460"/>
      <c r="CG402" s="460"/>
      <c r="CH402" s="460"/>
      <c r="CI402" s="460"/>
      <c r="CJ402" s="460"/>
    </row>
    <row r="403" spans="1:88" s="461" customFormat="1" ht="38.25" hidden="1" outlineLevel="1">
      <c r="A403" s="458" t="s">
        <v>1194</v>
      </c>
      <c r="B403" s="458" t="s">
        <v>1609</v>
      </c>
      <c r="C403" s="432" t="s">
        <v>1610</v>
      </c>
      <c r="D403" s="214" t="s">
        <v>817</v>
      </c>
      <c r="E403" s="458" t="s">
        <v>1208</v>
      </c>
      <c r="F403" s="214" t="s">
        <v>304</v>
      </c>
      <c r="G403" s="214" t="s">
        <v>65</v>
      </c>
      <c r="H403" s="459">
        <v>40513</v>
      </c>
      <c r="I403" s="459">
        <v>40878</v>
      </c>
      <c r="J403" s="459">
        <v>40932</v>
      </c>
      <c r="K403" s="459">
        <v>41334</v>
      </c>
      <c r="L403" s="214" t="s">
        <v>306</v>
      </c>
      <c r="M403" s="458"/>
      <c r="N403" s="214" t="s">
        <v>79</v>
      </c>
      <c r="O403" s="214" t="s">
        <v>80</v>
      </c>
      <c r="P403" s="214" t="s">
        <v>81</v>
      </c>
      <c r="Q403" s="458" t="s">
        <v>1197</v>
      </c>
      <c r="R403" s="459"/>
      <c r="S403" s="214" t="s">
        <v>65</v>
      </c>
      <c r="T403" s="458" t="s">
        <v>660</v>
      </c>
      <c r="U403" s="458" t="s">
        <v>61</v>
      </c>
      <c r="V403" s="214" t="s">
        <v>62</v>
      </c>
      <c r="W403" s="214" t="s">
        <v>252</v>
      </c>
      <c r="X403" s="214" t="s">
        <v>125</v>
      </c>
      <c r="Y403" s="214" t="s">
        <v>1198</v>
      </c>
      <c r="Z403" s="214" t="s">
        <v>65</v>
      </c>
      <c r="AA403" s="214" t="s">
        <v>482</v>
      </c>
      <c r="AB403" s="458" t="s">
        <v>1611</v>
      </c>
      <c r="AC403" s="214" t="s">
        <v>1193</v>
      </c>
      <c r="AD403" s="432" t="s">
        <v>1199</v>
      </c>
      <c r="AE403" s="432" t="s">
        <v>1200</v>
      </c>
      <c r="AF403" s="432" t="s">
        <v>1201</v>
      </c>
      <c r="AG403" s="547">
        <v>3</v>
      </c>
      <c r="AH403" s="432" t="s">
        <v>1202</v>
      </c>
      <c r="AI403" s="436">
        <v>70100</v>
      </c>
      <c r="AJ403" s="432"/>
      <c r="AK403" s="436">
        <v>39774552</v>
      </c>
      <c r="AL403" s="436">
        <v>39774546</v>
      </c>
      <c r="AM403" s="206" t="s">
        <v>1203</v>
      </c>
      <c r="AN403" s="432" t="s">
        <v>1204</v>
      </c>
      <c r="AO403" s="564">
        <v>10</v>
      </c>
      <c r="AP403" s="214" t="s">
        <v>72</v>
      </c>
      <c r="AQ403" s="214" t="s">
        <v>94</v>
      </c>
      <c r="AR403" s="458"/>
      <c r="AS403" s="460"/>
      <c r="AT403" s="460"/>
      <c r="AU403" s="460"/>
      <c r="AV403" s="460"/>
      <c r="AW403" s="460"/>
      <c r="AX403" s="460"/>
      <c r="AY403" s="460"/>
      <c r="AZ403" s="460"/>
      <c r="BA403" s="460"/>
      <c r="BB403" s="460"/>
      <c r="BC403" s="460"/>
      <c r="BD403" s="460"/>
      <c r="BE403" s="460"/>
      <c r="BF403" s="460"/>
      <c r="BG403" s="460"/>
      <c r="BH403" s="460"/>
      <c r="BI403" s="460"/>
      <c r="BJ403" s="460"/>
      <c r="BK403" s="460"/>
      <c r="BL403" s="460"/>
      <c r="BM403" s="460"/>
      <c r="BN403" s="460"/>
      <c r="BO403" s="460"/>
      <c r="BP403" s="460"/>
      <c r="BQ403" s="460"/>
      <c r="BR403" s="460"/>
      <c r="BS403" s="460"/>
      <c r="BT403" s="460"/>
      <c r="BU403" s="460"/>
      <c r="BV403" s="460"/>
      <c r="BW403" s="460"/>
      <c r="BX403" s="460"/>
      <c r="BY403" s="460"/>
      <c r="BZ403" s="460"/>
      <c r="CA403" s="460"/>
      <c r="CB403" s="460"/>
      <c r="CC403" s="460"/>
      <c r="CD403" s="460"/>
      <c r="CE403" s="460"/>
      <c r="CF403" s="460"/>
      <c r="CG403" s="460"/>
      <c r="CH403" s="460"/>
      <c r="CI403" s="460"/>
      <c r="CJ403" s="460"/>
    </row>
    <row r="404" spans="1:88" s="461" customFormat="1" ht="38.25" hidden="1" outlineLevel="1">
      <c r="A404" s="458" t="s">
        <v>1194</v>
      </c>
      <c r="B404" s="458" t="s">
        <v>1612</v>
      </c>
      <c r="C404" s="432" t="s">
        <v>1613</v>
      </c>
      <c r="D404" s="214" t="s">
        <v>817</v>
      </c>
      <c r="E404" s="458" t="s">
        <v>1614</v>
      </c>
      <c r="F404" s="214" t="s">
        <v>304</v>
      </c>
      <c r="G404" s="214" t="s">
        <v>65</v>
      </c>
      <c r="H404" s="459">
        <v>40513</v>
      </c>
      <c r="I404" s="459">
        <v>40878</v>
      </c>
      <c r="J404" s="459">
        <v>40916</v>
      </c>
      <c r="K404" s="459">
        <v>41334</v>
      </c>
      <c r="L404" s="214" t="s">
        <v>149</v>
      </c>
      <c r="M404" s="458"/>
      <c r="N404" s="214" t="s">
        <v>57</v>
      </c>
      <c r="O404" s="214" t="s">
        <v>1196</v>
      </c>
      <c r="P404" s="214" t="s">
        <v>81</v>
      </c>
      <c r="Q404" s="458" t="s">
        <v>1197</v>
      </c>
      <c r="R404" s="459"/>
      <c r="S404" s="214" t="s">
        <v>65</v>
      </c>
      <c r="T404" s="458" t="s">
        <v>660</v>
      </c>
      <c r="U404" s="458" t="s">
        <v>61</v>
      </c>
      <c r="V404" s="214" t="s">
        <v>62</v>
      </c>
      <c r="W404" s="214" t="s">
        <v>63</v>
      </c>
      <c r="X404" s="214" t="s">
        <v>125</v>
      </c>
      <c r="Y404" s="214" t="s">
        <v>1198</v>
      </c>
      <c r="Z404" s="214" t="s">
        <v>65</v>
      </c>
      <c r="AA404" s="214" t="s">
        <v>482</v>
      </c>
      <c r="AB404" s="458" t="s">
        <v>1615</v>
      </c>
      <c r="AC404" s="214" t="s">
        <v>1193</v>
      </c>
      <c r="AD404" s="432" t="s">
        <v>1199</v>
      </c>
      <c r="AE404" s="432" t="s">
        <v>1200</v>
      </c>
      <c r="AF404" s="432" t="s">
        <v>1201</v>
      </c>
      <c r="AG404" s="547">
        <v>3</v>
      </c>
      <c r="AH404" s="432" t="s">
        <v>1202</v>
      </c>
      <c r="AI404" s="436">
        <v>70100</v>
      </c>
      <c r="AJ404" s="432"/>
      <c r="AK404" s="436">
        <v>39774552</v>
      </c>
      <c r="AL404" s="436">
        <v>39774546</v>
      </c>
      <c r="AM404" s="206" t="s">
        <v>1203</v>
      </c>
      <c r="AN404" s="432" t="s">
        <v>1204</v>
      </c>
      <c r="AO404" s="564">
        <v>10</v>
      </c>
      <c r="AP404" s="214" t="s">
        <v>72</v>
      </c>
      <c r="AQ404" s="214" t="s">
        <v>94</v>
      </c>
      <c r="AR404" s="458"/>
      <c r="AS404" s="460"/>
      <c r="AT404" s="460"/>
      <c r="AU404" s="460"/>
      <c r="AV404" s="460"/>
      <c r="AW404" s="460"/>
      <c r="AX404" s="460"/>
      <c r="AY404" s="460"/>
      <c r="AZ404" s="460"/>
      <c r="BA404" s="460"/>
      <c r="BB404" s="460"/>
      <c r="BC404" s="460"/>
      <c r="BD404" s="460"/>
      <c r="BE404" s="460"/>
      <c r="BF404" s="460"/>
      <c r="BG404" s="460"/>
      <c r="BH404" s="460"/>
      <c r="BI404" s="460"/>
      <c r="BJ404" s="460"/>
      <c r="BK404" s="460"/>
      <c r="BL404" s="460"/>
      <c r="BM404" s="460"/>
      <c r="BN404" s="460"/>
      <c r="BO404" s="460"/>
      <c r="BP404" s="460"/>
      <c r="BQ404" s="460"/>
      <c r="BR404" s="460"/>
      <c r="BS404" s="460"/>
      <c r="BT404" s="460"/>
      <c r="BU404" s="460"/>
      <c r="BV404" s="460"/>
      <c r="BW404" s="460"/>
      <c r="BX404" s="460"/>
      <c r="BY404" s="460"/>
      <c r="BZ404" s="460"/>
      <c r="CA404" s="460"/>
      <c r="CB404" s="460"/>
      <c r="CC404" s="460"/>
      <c r="CD404" s="460"/>
      <c r="CE404" s="460"/>
      <c r="CF404" s="460"/>
      <c r="CG404" s="460"/>
      <c r="CH404" s="460"/>
      <c r="CI404" s="460"/>
      <c r="CJ404" s="460"/>
    </row>
    <row r="405" spans="1:88" s="461" customFormat="1" ht="38.25" hidden="1" outlineLevel="1">
      <c r="A405" s="458" t="s">
        <v>1194</v>
      </c>
      <c r="B405" s="458" t="s">
        <v>1616</v>
      </c>
      <c r="C405" s="432" t="s">
        <v>1617</v>
      </c>
      <c r="D405" s="214" t="s">
        <v>817</v>
      </c>
      <c r="E405" s="458" t="s">
        <v>1195</v>
      </c>
      <c r="F405" s="214" t="s">
        <v>304</v>
      </c>
      <c r="G405" s="214" t="s">
        <v>65</v>
      </c>
      <c r="H405" s="459">
        <v>40544</v>
      </c>
      <c r="I405" s="459">
        <v>40878</v>
      </c>
      <c r="J405" s="459">
        <v>40787</v>
      </c>
      <c r="K405" s="459">
        <v>41334</v>
      </c>
      <c r="L405" s="214" t="s">
        <v>306</v>
      </c>
      <c r="M405" s="458"/>
      <c r="N405" s="214" t="s">
        <v>57</v>
      </c>
      <c r="O405" s="214" t="s">
        <v>1196</v>
      </c>
      <c r="P405" s="214" t="s">
        <v>81</v>
      </c>
      <c r="Q405" s="458" t="s">
        <v>1197</v>
      </c>
      <c r="R405" s="459"/>
      <c r="S405" s="214" t="s">
        <v>65</v>
      </c>
      <c r="T405" s="458" t="s">
        <v>660</v>
      </c>
      <c r="U405" s="458" t="s">
        <v>61</v>
      </c>
      <c r="V405" s="214" t="s">
        <v>62</v>
      </c>
      <c r="W405" s="214" t="s">
        <v>63</v>
      </c>
      <c r="X405" s="214" t="s">
        <v>125</v>
      </c>
      <c r="Y405" s="214" t="s">
        <v>1198</v>
      </c>
      <c r="Z405" s="214" t="s">
        <v>65</v>
      </c>
      <c r="AA405" s="214" t="s">
        <v>482</v>
      </c>
      <c r="AB405" s="458" t="s">
        <v>1618</v>
      </c>
      <c r="AC405" s="214" t="s">
        <v>1193</v>
      </c>
      <c r="AD405" s="432" t="s">
        <v>1199</v>
      </c>
      <c r="AE405" s="432" t="s">
        <v>1200</v>
      </c>
      <c r="AF405" s="432" t="s">
        <v>1201</v>
      </c>
      <c r="AG405" s="547">
        <v>3</v>
      </c>
      <c r="AH405" s="432" t="s">
        <v>1202</v>
      </c>
      <c r="AI405" s="436">
        <v>70100</v>
      </c>
      <c r="AJ405" s="432"/>
      <c r="AK405" s="436">
        <v>39774552</v>
      </c>
      <c r="AL405" s="436">
        <v>39774546</v>
      </c>
      <c r="AM405" s="206" t="s">
        <v>1203</v>
      </c>
      <c r="AN405" s="432" t="s">
        <v>1204</v>
      </c>
      <c r="AO405" s="564">
        <v>10</v>
      </c>
      <c r="AP405" s="214" t="s">
        <v>72</v>
      </c>
      <c r="AQ405" s="214" t="s">
        <v>94</v>
      </c>
      <c r="AR405" s="458"/>
      <c r="AS405" s="460"/>
      <c r="AT405" s="460"/>
      <c r="AU405" s="460"/>
      <c r="AV405" s="460"/>
      <c r="AW405" s="460"/>
      <c r="AX405" s="460"/>
      <c r="AY405" s="460"/>
      <c r="AZ405" s="460"/>
      <c r="BA405" s="460"/>
      <c r="BB405" s="460"/>
      <c r="BC405" s="460"/>
      <c r="BD405" s="460"/>
      <c r="BE405" s="460"/>
      <c r="BF405" s="460"/>
      <c r="BG405" s="460"/>
      <c r="BH405" s="460"/>
      <c r="BI405" s="460"/>
      <c r="BJ405" s="460"/>
      <c r="BK405" s="460"/>
      <c r="BL405" s="460"/>
      <c r="BM405" s="460"/>
      <c r="BN405" s="460"/>
      <c r="BO405" s="460"/>
      <c r="BP405" s="460"/>
      <c r="BQ405" s="460"/>
      <c r="BR405" s="460"/>
      <c r="BS405" s="460"/>
      <c r="BT405" s="460"/>
      <c r="BU405" s="460"/>
      <c r="BV405" s="460"/>
      <c r="BW405" s="460"/>
      <c r="BX405" s="460"/>
      <c r="BY405" s="460"/>
      <c r="BZ405" s="460"/>
      <c r="CA405" s="460"/>
      <c r="CB405" s="460"/>
      <c r="CC405" s="460"/>
      <c r="CD405" s="460"/>
      <c r="CE405" s="460"/>
      <c r="CF405" s="460"/>
      <c r="CG405" s="460"/>
      <c r="CH405" s="460"/>
      <c r="CI405" s="460"/>
      <c r="CJ405" s="460"/>
    </row>
    <row r="406" spans="1:88" s="461" customFormat="1" ht="38.25" hidden="1" outlineLevel="1">
      <c r="A406" s="458" t="s">
        <v>1194</v>
      </c>
      <c r="B406" s="458" t="s">
        <v>1619</v>
      </c>
      <c r="C406" s="432" t="s">
        <v>1620</v>
      </c>
      <c r="D406" s="214" t="s">
        <v>817</v>
      </c>
      <c r="E406" s="458" t="s">
        <v>1206</v>
      </c>
      <c r="F406" s="214" t="s">
        <v>304</v>
      </c>
      <c r="G406" s="214" t="s">
        <v>65</v>
      </c>
      <c r="H406" s="459">
        <v>40544</v>
      </c>
      <c r="I406" s="459">
        <v>40878</v>
      </c>
      <c r="J406" s="459">
        <v>40787</v>
      </c>
      <c r="K406" s="459">
        <v>41334</v>
      </c>
      <c r="L406" s="214" t="s">
        <v>306</v>
      </c>
      <c r="M406" s="458"/>
      <c r="N406" s="214" t="s">
        <v>79</v>
      </c>
      <c r="O406" s="214" t="s">
        <v>851</v>
      </c>
      <c r="P406" s="214" t="s">
        <v>81</v>
      </c>
      <c r="Q406" s="458" t="s">
        <v>1197</v>
      </c>
      <c r="R406" s="459"/>
      <c r="S406" s="214" t="s">
        <v>65</v>
      </c>
      <c r="T406" s="458" t="s">
        <v>660</v>
      </c>
      <c r="U406" s="458" t="s">
        <v>61</v>
      </c>
      <c r="V406" s="214" t="s">
        <v>62</v>
      </c>
      <c r="W406" s="214" t="s">
        <v>63</v>
      </c>
      <c r="X406" s="214" t="s">
        <v>125</v>
      </c>
      <c r="Y406" s="214" t="s">
        <v>1198</v>
      </c>
      <c r="Z406" s="214" t="s">
        <v>65</v>
      </c>
      <c r="AA406" s="214" t="s">
        <v>482</v>
      </c>
      <c r="AB406" s="458" t="s">
        <v>1621</v>
      </c>
      <c r="AC406" s="214" t="s">
        <v>1193</v>
      </c>
      <c r="AD406" s="432" t="s">
        <v>1199</v>
      </c>
      <c r="AE406" s="432" t="s">
        <v>1200</v>
      </c>
      <c r="AF406" s="432" t="s">
        <v>1201</v>
      </c>
      <c r="AG406" s="547">
        <v>3</v>
      </c>
      <c r="AH406" s="432" t="s">
        <v>1202</v>
      </c>
      <c r="AI406" s="436">
        <v>70100</v>
      </c>
      <c r="AJ406" s="432"/>
      <c r="AK406" s="436">
        <v>39774552</v>
      </c>
      <c r="AL406" s="436">
        <v>39774546</v>
      </c>
      <c r="AM406" s="206" t="s">
        <v>1203</v>
      </c>
      <c r="AN406" s="432" t="s">
        <v>1204</v>
      </c>
      <c r="AO406" s="564">
        <v>10</v>
      </c>
      <c r="AP406" s="214" t="s">
        <v>72</v>
      </c>
      <c r="AQ406" s="214" t="s">
        <v>94</v>
      </c>
      <c r="AR406" s="458"/>
      <c r="AS406" s="460"/>
      <c r="AT406" s="460"/>
      <c r="AU406" s="460"/>
      <c r="AV406" s="460"/>
      <c r="AW406" s="460"/>
      <c r="AX406" s="460"/>
      <c r="AY406" s="460"/>
      <c r="AZ406" s="460"/>
      <c r="BA406" s="460"/>
      <c r="BB406" s="460"/>
      <c r="BC406" s="460"/>
      <c r="BD406" s="460"/>
      <c r="BE406" s="460"/>
      <c r="BF406" s="460"/>
      <c r="BG406" s="460"/>
      <c r="BH406" s="460"/>
      <c r="BI406" s="460"/>
      <c r="BJ406" s="460"/>
      <c r="BK406" s="460"/>
      <c r="BL406" s="460"/>
      <c r="BM406" s="460"/>
      <c r="BN406" s="460"/>
      <c r="BO406" s="460"/>
      <c r="BP406" s="460"/>
      <c r="BQ406" s="460"/>
      <c r="BR406" s="460"/>
      <c r="BS406" s="460"/>
      <c r="BT406" s="460"/>
      <c r="BU406" s="460"/>
      <c r="BV406" s="460"/>
      <c r="BW406" s="460"/>
      <c r="BX406" s="460"/>
      <c r="BY406" s="460"/>
      <c r="BZ406" s="460"/>
      <c r="CA406" s="460"/>
      <c r="CB406" s="460"/>
      <c r="CC406" s="460"/>
      <c r="CD406" s="460"/>
      <c r="CE406" s="460"/>
      <c r="CF406" s="460"/>
      <c r="CG406" s="460"/>
      <c r="CH406" s="460"/>
      <c r="CI406" s="460"/>
      <c r="CJ406" s="460"/>
    </row>
    <row r="407" spans="1:88" s="461" customFormat="1" ht="38.25" hidden="1" outlineLevel="1">
      <c r="A407" s="458" t="s">
        <v>1194</v>
      </c>
      <c r="B407" s="458" t="s">
        <v>1622</v>
      </c>
      <c r="C407" s="432" t="s">
        <v>1623</v>
      </c>
      <c r="D407" s="214" t="s">
        <v>817</v>
      </c>
      <c r="E407" s="458" t="s">
        <v>1206</v>
      </c>
      <c r="F407" s="214" t="s">
        <v>304</v>
      </c>
      <c r="G407" s="214" t="s">
        <v>65</v>
      </c>
      <c r="H407" s="459">
        <v>40544</v>
      </c>
      <c r="I407" s="459">
        <v>40878</v>
      </c>
      <c r="J407" s="459">
        <v>40787</v>
      </c>
      <c r="K407" s="459">
        <v>41334</v>
      </c>
      <c r="L407" s="214" t="s">
        <v>149</v>
      </c>
      <c r="M407" s="458"/>
      <c r="N407" s="214" t="s">
        <v>79</v>
      </c>
      <c r="O407" s="214" t="s">
        <v>851</v>
      </c>
      <c r="P407" s="214" t="s">
        <v>81</v>
      </c>
      <c r="Q407" s="458" t="s">
        <v>1197</v>
      </c>
      <c r="R407" s="459"/>
      <c r="S407" s="214" t="s">
        <v>65</v>
      </c>
      <c r="T407" s="458" t="s">
        <v>660</v>
      </c>
      <c r="U407" s="458" t="s">
        <v>61</v>
      </c>
      <c r="V407" s="214" t="s">
        <v>62</v>
      </c>
      <c r="W407" s="214" t="s">
        <v>63</v>
      </c>
      <c r="X407" s="214" t="s">
        <v>125</v>
      </c>
      <c r="Y407" s="214" t="s">
        <v>1198</v>
      </c>
      <c r="Z407" s="214" t="s">
        <v>65</v>
      </c>
      <c r="AA407" s="214" t="s">
        <v>482</v>
      </c>
      <c r="AB407" s="458" t="s">
        <v>1210</v>
      </c>
      <c r="AC407" s="214" t="s">
        <v>1193</v>
      </c>
      <c r="AD407" s="432" t="s">
        <v>1199</v>
      </c>
      <c r="AE407" s="432" t="s">
        <v>1200</v>
      </c>
      <c r="AF407" s="432" t="s">
        <v>1201</v>
      </c>
      <c r="AG407" s="547">
        <v>3</v>
      </c>
      <c r="AH407" s="432" t="s">
        <v>1202</v>
      </c>
      <c r="AI407" s="436">
        <v>70100</v>
      </c>
      <c r="AJ407" s="432"/>
      <c r="AK407" s="436">
        <v>39774552</v>
      </c>
      <c r="AL407" s="436">
        <v>39774546</v>
      </c>
      <c r="AM407" s="206" t="s">
        <v>1203</v>
      </c>
      <c r="AN407" s="432" t="s">
        <v>1204</v>
      </c>
      <c r="AO407" s="564">
        <v>10</v>
      </c>
      <c r="AP407" s="214" t="s">
        <v>72</v>
      </c>
      <c r="AQ407" s="214" t="s">
        <v>94</v>
      </c>
      <c r="AR407" s="458"/>
      <c r="AS407" s="460"/>
      <c r="AT407" s="460"/>
      <c r="AU407" s="460"/>
      <c r="AV407" s="460"/>
      <c r="AW407" s="460"/>
      <c r="AX407" s="460"/>
      <c r="AY407" s="460"/>
      <c r="AZ407" s="460"/>
      <c r="BA407" s="460"/>
      <c r="BB407" s="460"/>
      <c r="BC407" s="460"/>
      <c r="BD407" s="460"/>
      <c r="BE407" s="460"/>
      <c r="BF407" s="460"/>
      <c r="BG407" s="460"/>
      <c r="BH407" s="460"/>
      <c r="BI407" s="460"/>
      <c r="BJ407" s="460"/>
      <c r="BK407" s="460"/>
      <c r="BL407" s="460"/>
      <c r="BM407" s="460"/>
      <c r="BN407" s="460"/>
      <c r="BO407" s="460"/>
      <c r="BP407" s="460"/>
      <c r="BQ407" s="460"/>
      <c r="BR407" s="460"/>
      <c r="BS407" s="460"/>
      <c r="BT407" s="460"/>
      <c r="BU407" s="460"/>
      <c r="BV407" s="460"/>
      <c r="BW407" s="460"/>
      <c r="BX407" s="460"/>
      <c r="BY407" s="460"/>
      <c r="BZ407" s="460"/>
      <c r="CA407" s="460"/>
      <c r="CB407" s="460"/>
      <c r="CC407" s="460"/>
      <c r="CD407" s="460"/>
      <c r="CE407" s="460"/>
      <c r="CF407" s="460"/>
      <c r="CG407" s="460"/>
      <c r="CH407" s="460"/>
      <c r="CI407" s="460"/>
      <c r="CJ407" s="460"/>
    </row>
    <row r="408" spans="1:88" s="461" customFormat="1" ht="38.25" hidden="1" outlineLevel="1">
      <c r="A408" s="458" t="s">
        <v>1194</v>
      </c>
      <c r="B408" s="458" t="s">
        <v>1624</v>
      </c>
      <c r="C408" s="432" t="s">
        <v>1623</v>
      </c>
      <c r="D408" s="214" t="s">
        <v>817</v>
      </c>
      <c r="E408" s="458" t="s">
        <v>1206</v>
      </c>
      <c r="F408" s="214" t="s">
        <v>304</v>
      </c>
      <c r="G408" s="214" t="s">
        <v>65</v>
      </c>
      <c r="H408" s="459">
        <v>40544</v>
      </c>
      <c r="I408" s="459">
        <v>40878</v>
      </c>
      <c r="J408" s="459">
        <v>41298</v>
      </c>
      <c r="K408" s="459">
        <v>41334</v>
      </c>
      <c r="L408" s="214" t="s">
        <v>149</v>
      </c>
      <c r="M408" s="458"/>
      <c r="N408" s="214" t="s">
        <v>79</v>
      </c>
      <c r="O408" s="214" t="s">
        <v>1196</v>
      </c>
      <c r="P408" s="214" t="s">
        <v>81</v>
      </c>
      <c r="Q408" s="458" t="s">
        <v>1197</v>
      </c>
      <c r="R408" s="459"/>
      <c r="S408" s="214" t="s">
        <v>65</v>
      </c>
      <c r="T408" s="458" t="s">
        <v>660</v>
      </c>
      <c r="U408" s="458" t="s">
        <v>61</v>
      </c>
      <c r="V408" s="214" t="s">
        <v>62</v>
      </c>
      <c r="W408" s="214" t="s">
        <v>63</v>
      </c>
      <c r="X408" s="214" t="s">
        <v>125</v>
      </c>
      <c r="Y408" s="214" t="s">
        <v>1198</v>
      </c>
      <c r="Z408" s="214" t="s">
        <v>65</v>
      </c>
      <c r="AA408" s="214" t="s">
        <v>482</v>
      </c>
      <c r="AB408" s="458" t="s">
        <v>1625</v>
      </c>
      <c r="AC408" s="214" t="s">
        <v>1193</v>
      </c>
      <c r="AD408" s="432" t="s">
        <v>1199</v>
      </c>
      <c r="AE408" s="432" t="s">
        <v>1200</v>
      </c>
      <c r="AF408" s="432" t="s">
        <v>1201</v>
      </c>
      <c r="AG408" s="547">
        <v>3</v>
      </c>
      <c r="AH408" s="432" t="s">
        <v>1202</v>
      </c>
      <c r="AI408" s="436">
        <v>70100</v>
      </c>
      <c r="AJ408" s="432"/>
      <c r="AK408" s="436">
        <v>39774552</v>
      </c>
      <c r="AL408" s="436">
        <v>39774546</v>
      </c>
      <c r="AM408" s="206" t="s">
        <v>1203</v>
      </c>
      <c r="AN408" s="432" t="s">
        <v>1204</v>
      </c>
      <c r="AO408" s="564">
        <v>11</v>
      </c>
      <c r="AP408" s="214" t="s">
        <v>72</v>
      </c>
      <c r="AQ408" s="214" t="s">
        <v>94</v>
      </c>
      <c r="AR408" s="458"/>
      <c r="AS408" s="460"/>
      <c r="AT408" s="460"/>
      <c r="AU408" s="460"/>
      <c r="AV408" s="460"/>
      <c r="AW408" s="460"/>
      <c r="AX408" s="460"/>
      <c r="AY408" s="460"/>
      <c r="AZ408" s="460"/>
      <c r="BA408" s="460"/>
      <c r="BB408" s="460"/>
      <c r="BC408" s="460"/>
      <c r="BD408" s="460"/>
      <c r="BE408" s="460"/>
      <c r="BF408" s="460"/>
      <c r="BG408" s="460"/>
      <c r="BH408" s="460"/>
      <c r="BI408" s="460"/>
      <c r="BJ408" s="460"/>
      <c r="BK408" s="460"/>
      <c r="BL408" s="460"/>
      <c r="BM408" s="460"/>
      <c r="BN408" s="460"/>
      <c r="BO408" s="460"/>
      <c r="BP408" s="460"/>
      <c r="BQ408" s="460"/>
      <c r="BR408" s="460"/>
      <c r="BS408" s="460"/>
      <c r="BT408" s="460"/>
      <c r="BU408" s="460"/>
      <c r="BV408" s="460"/>
      <c r="BW408" s="460"/>
      <c r="BX408" s="460"/>
      <c r="BY408" s="460"/>
      <c r="BZ408" s="460"/>
      <c r="CA408" s="460"/>
      <c r="CB408" s="460"/>
      <c r="CC408" s="460"/>
      <c r="CD408" s="460"/>
      <c r="CE408" s="460"/>
      <c r="CF408" s="460"/>
      <c r="CG408" s="460"/>
      <c r="CH408" s="460"/>
      <c r="CI408" s="460"/>
      <c r="CJ408" s="460"/>
    </row>
    <row r="409" spans="1:88" s="461" customFormat="1" ht="38.25" hidden="1" outlineLevel="1">
      <c r="A409" s="458" t="s">
        <v>1194</v>
      </c>
      <c r="B409" s="458" t="s">
        <v>1626</v>
      </c>
      <c r="C409" s="432" t="s">
        <v>1623</v>
      </c>
      <c r="D409" s="214" t="s">
        <v>817</v>
      </c>
      <c r="E409" s="458" t="s">
        <v>1206</v>
      </c>
      <c r="F409" s="214" t="s">
        <v>304</v>
      </c>
      <c r="G409" s="214" t="s">
        <v>65</v>
      </c>
      <c r="H409" s="459">
        <v>40544</v>
      </c>
      <c r="I409" s="459">
        <v>40878</v>
      </c>
      <c r="J409" s="459">
        <v>40787</v>
      </c>
      <c r="K409" s="459">
        <v>41334</v>
      </c>
      <c r="L409" s="214" t="s">
        <v>149</v>
      </c>
      <c r="M409" s="458"/>
      <c r="N409" s="214" t="s">
        <v>79</v>
      </c>
      <c r="O409" s="214" t="s">
        <v>851</v>
      </c>
      <c r="P409" s="214" t="s">
        <v>81</v>
      </c>
      <c r="Q409" s="458" t="s">
        <v>1197</v>
      </c>
      <c r="R409" s="459"/>
      <c r="S409" s="214" t="s">
        <v>65</v>
      </c>
      <c r="T409" s="458" t="s">
        <v>660</v>
      </c>
      <c r="U409" s="458" t="s">
        <v>61</v>
      </c>
      <c r="V409" s="214" t="s">
        <v>62</v>
      </c>
      <c r="W409" s="214" t="s">
        <v>63</v>
      </c>
      <c r="X409" s="214" t="s">
        <v>125</v>
      </c>
      <c r="Y409" s="214" t="s">
        <v>1198</v>
      </c>
      <c r="Z409" s="214" t="s">
        <v>65</v>
      </c>
      <c r="AA409" s="214" t="s">
        <v>482</v>
      </c>
      <c r="AB409" s="458" t="s">
        <v>1210</v>
      </c>
      <c r="AC409" s="214" t="s">
        <v>1193</v>
      </c>
      <c r="AD409" s="432" t="s">
        <v>1199</v>
      </c>
      <c r="AE409" s="432" t="s">
        <v>1200</v>
      </c>
      <c r="AF409" s="432" t="s">
        <v>1201</v>
      </c>
      <c r="AG409" s="547">
        <v>3</v>
      </c>
      <c r="AH409" s="432" t="s">
        <v>1202</v>
      </c>
      <c r="AI409" s="436">
        <v>70100</v>
      </c>
      <c r="AJ409" s="432"/>
      <c r="AK409" s="436">
        <v>39774552</v>
      </c>
      <c r="AL409" s="436">
        <v>39774546</v>
      </c>
      <c r="AM409" s="206" t="s">
        <v>1203</v>
      </c>
      <c r="AN409" s="432" t="s">
        <v>1204</v>
      </c>
      <c r="AO409" s="564">
        <v>10</v>
      </c>
      <c r="AP409" s="214" t="s">
        <v>72</v>
      </c>
      <c r="AQ409" s="214" t="s">
        <v>94</v>
      </c>
      <c r="AR409" s="458"/>
      <c r="AS409" s="460"/>
      <c r="AT409" s="460"/>
      <c r="AU409" s="460"/>
      <c r="AV409" s="460"/>
      <c r="AW409" s="460"/>
      <c r="AX409" s="460"/>
      <c r="AY409" s="460"/>
      <c r="AZ409" s="460"/>
      <c r="BA409" s="460"/>
      <c r="BB409" s="460"/>
      <c r="BC409" s="460"/>
      <c r="BD409" s="460"/>
      <c r="BE409" s="460"/>
      <c r="BF409" s="460"/>
      <c r="BG409" s="460"/>
      <c r="BH409" s="460"/>
      <c r="BI409" s="460"/>
      <c r="BJ409" s="460"/>
      <c r="BK409" s="460"/>
      <c r="BL409" s="460"/>
      <c r="BM409" s="460"/>
      <c r="BN409" s="460"/>
      <c r="BO409" s="460"/>
      <c r="BP409" s="460"/>
      <c r="BQ409" s="460"/>
      <c r="BR409" s="460"/>
      <c r="BS409" s="460"/>
      <c r="BT409" s="460"/>
      <c r="BU409" s="460"/>
      <c r="BV409" s="460"/>
      <c r="BW409" s="460"/>
      <c r="BX409" s="460"/>
      <c r="BY409" s="460"/>
      <c r="BZ409" s="460"/>
      <c r="CA409" s="460"/>
      <c r="CB409" s="460"/>
      <c r="CC409" s="460"/>
      <c r="CD409" s="460"/>
      <c r="CE409" s="460"/>
      <c r="CF409" s="460"/>
      <c r="CG409" s="460"/>
      <c r="CH409" s="460"/>
      <c r="CI409" s="460"/>
      <c r="CJ409" s="460"/>
    </row>
    <row r="410" spans="1:88" s="461" customFormat="1" ht="38.25" hidden="1" outlineLevel="1">
      <c r="A410" s="458" t="s">
        <v>1194</v>
      </c>
      <c r="B410" s="458" t="s">
        <v>1627</v>
      </c>
      <c r="C410" s="432" t="s">
        <v>1623</v>
      </c>
      <c r="D410" s="214" t="s">
        <v>817</v>
      </c>
      <c r="E410" s="458" t="s">
        <v>1206</v>
      </c>
      <c r="F410" s="214" t="s">
        <v>304</v>
      </c>
      <c r="G410" s="214" t="s">
        <v>65</v>
      </c>
      <c r="H410" s="459">
        <v>40544</v>
      </c>
      <c r="I410" s="459">
        <v>40878</v>
      </c>
      <c r="J410" s="459">
        <v>40787</v>
      </c>
      <c r="K410" s="459">
        <v>41334</v>
      </c>
      <c r="L410" s="214" t="s">
        <v>149</v>
      </c>
      <c r="M410" s="458"/>
      <c r="N410" s="214" t="s">
        <v>79</v>
      </c>
      <c r="O410" s="214" t="s">
        <v>851</v>
      </c>
      <c r="P410" s="214" t="s">
        <v>81</v>
      </c>
      <c r="Q410" s="458" t="s">
        <v>1197</v>
      </c>
      <c r="R410" s="459"/>
      <c r="S410" s="214" t="s">
        <v>65</v>
      </c>
      <c r="T410" s="458" t="s">
        <v>660</v>
      </c>
      <c r="U410" s="458" t="s">
        <v>61</v>
      </c>
      <c r="V410" s="214" t="s">
        <v>62</v>
      </c>
      <c r="W410" s="214" t="s">
        <v>63</v>
      </c>
      <c r="X410" s="214" t="s">
        <v>125</v>
      </c>
      <c r="Y410" s="214" t="s">
        <v>1198</v>
      </c>
      <c r="Z410" s="214" t="s">
        <v>65</v>
      </c>
      <c r="AA410" s="214" t="s">
        <v>482</v>
      </c>
      <c r="AB410" s="458" t="s">
        <v>1615</v>
      </c>
      <c r="AC410" s="214" t="s">
        <v>1193</v>
      </c>
      <c r="AD410" s="432" t="s">
        <v>1199</v>
      </c>
      <c r="AE410" s="432" t="s">
        <v>1200</v>
      </c>
      <c r="AF410" s="432" t="s">
        <v>1201</v>
      </c>
      <c r="AG410" s="547">
        <v>3</v>
      </c>
      <c r="AH410" s="432" t="s">
        <v>1202</v>
      </c>
      <c r="AI410" s="436">
        <v>70100</v>
      </c>
      <c r="AJ410" s="432"/>
      <c r="AK410" s="436">
        <v>39774552</v>
      </c>
      <c r="AL410" s="436">
        <v>39774546</v>
      </c>
      <c r="AM410" s="206" t="s">
        <v>1203</v>
      </c>
      <c r="AN410" s="432" t="s">
        <v>1204</v>
      </c>
      <c r="AO410" s="564">
        <v>10</v>
      </c>
      <c r="AP410" s="214" t="s">
        <v>72</v>
      </c>
      <c r="AQ410" s="214" t="s">
        <v>94</v>
      </c>
      <c r="AR410" s="458"/>
      <c r="AS410" s="460"/>
      <c r="AT410" s="460"/>
      <c r="AU410" s="460"/>
      <c r="AV410" s="460"/>
      <c r="AW410" s="460"/>
      <c r="AX410" s="460"/>
      <c r="AY410" s="460"/>
      <c r="AZ410" s="460"/>
      <c r="BA410" s="460"/>
      <c r="BB410" s="460"/>
      <c r="BC410" s="460"/>
      <c r="BD410" s="460"/>
      <c r="BE410" s="460"/>
      <c r="BF410" s="460"/>
      <c r="BG410" s="460"/>
      <c r="BH410" s="460"/>
      <c r="BI410" s="460"/>
      <c r="BJ410" s="460"/>
      <c r="BK410" s="460"/>
      <c r="BL410" s="460"/>
      <c r="BM410" s="460"/>
      <c r="BN410" s="460"/>
      <c r="BO410" s="460"/>
      <c r="BP410" s="460"/>
      <c r="BQ410" s="460"/>
      <c r="BR410" s="460"/>
      <c r="BS410" s="460"/>
      <c r="BT410" s="460"/>
      <c r="BU410" s="460"/>
      <c r="BV410" s="460"/>
      <c r="BW410" s="460"/>
      <c r="BX410" s="460"/>
      <c r="BY410" s="460"/>
      <c r="BZ410" s="460"/>
      <c r="CA410" s="460"/>
      <c r="CB410" s="460"/>
      <c r="CC410" s="460"/>
      <c r="CD410" s="460"/>
      <c r="CE410" s="460"/>
      <c r="CF410" s="460"/>
      <c r="CG410" s="460"/>
      <c r="CH410" s="460"/>
      <c r="CI410" s="460"/>
      <c r="CJ410" s="460"/>
    </row>
    <row r="411" spans="1:89" s="85" customFormat="1" ht="14.25" collapsed="1">
      <c r="A411" s="606" t="s">
        <v>1874</v>
      </c>
      <c r="B411" s="606"/>
      <c r="C411" s="606"/>
      <c r="D411" s="606"/>
      <c r="E411" s="606"/>
      <c r="F411" s="606"/>
      <c r="G411" s="606"/>
      <c r="H411" s="607" t="s">
        <v>1260</v>
      </c>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7"/>
      <c r="AL411" s="607"/>
      <c r="AM411" s="607"/>
      <c r="AN411" s="607"/>
      <c r="AO411" s="607"/>
      <c r="AP411" s="607"/>
      <c r="AQ411" s="607"/>
      <c r="AR411" s="607"/>
      <c r="AS411" s="100"/>
      <c r="AT411" s="100"/>
      <c r="AU411" s="100"/>
      <c r="AV411" s="100"/>
      <c r="AW411" s="100"/>
      <c r="AX411" s="100"/>
      <c r="AY411" s="100"/>
      <c r="AZ411" s="100"/>
      <c r="BA411" s="100"/>
      <c r="BB411" s="100"/>
      <c r="BC411" s="100"/>
      <c r="BD411" s="100"/>
      <c r="BE411" s="100"/>
      <c r="BF411" s="100"/>
      <c r="BG411" s="100"/>
      <c r="BH411" s="100"/>
      <c r="BI411" s="100"/>
      <c r="BJ411" s="100"/>
      <c r="BK411" s="100"/>
      <c r="BL411" s="100"/>
      <c r="BM411" s="100"/>
      <c r="BN411" s="100"/>
      <c r="BO411" s="100"/>
      <c r="BP411" s="100"/>
      <c r="BQ411" s="100"/>
      <c r="BR411" s="100"/>
      <c r="BS411" s="100"/>
      <c r="BT411" s="100"/>
      <c r="BU411" s="100"/>
      <c r="BV411" s="100"/>
      <c r="BW411" s="100"/>
      <c r="BX411" s="100"/>
      <c r="BY411" s="100"/>
      <c r="BZ411" s="100"/>
      <c r="CA411" s="100"/>
      <c r="CB411" s="100"/>
      <c r="CC411" s="100"/>
      <c r="CD411" s="100"/>
      <c r="CE411" s="100"/>
      <c r="CF411" s="100"/>
      <c r="CG411" s="100"/>
      <c r="CH411" s="100"/>
      <c r="CI411" s="100"/>
      <c r="CJ411" s="100"/>
      <c r="CK411" s="94"/>
    </row>
    <row r="412" spans="1:89" s="205" customFormat="1" ht="85.5" customHeight="1" hidden="1" outlineLevel="1">
      <c r="A412" s="273" t="s">
        <v>476</v>
      </c>
      <c r="B412" s="273" t="s">
        <v>477</v>
      </c>
      <c r="C412" s="273" t="s">
        <v>1252</v>
      </c>
      <c r="D412" s="104" t="s">
        <v>54</v>
      </c>
      <c r="E412" s="273" t="s">
        <v>478</v>
      </c>
      <c r="F412" s="44" t="s">
        <v>77</v>
      </c>
      <c r="G412" s="44" t="s">
        <v>77</v>
      </c>
      <c r="H412" s="199">
        <v>38231</v>
      </c>
      <c r="I412" s="199">
        <v>38353</v>
      </c>
      <c r="J412" s="290">
        <v>41303</v>
      </c>
      <c r="K412" s="111">
        <v>41337</v>
      </c>
      <c r="L412" s="44" t="s">
        <v>362</v>
      </c>
      <c r="M412" s="268"/>
      <c r="N412" s="44" t="s">
        <v>79</v>
      </c>
      <c r="O412" s="44" t="s">
        <v>510</v>
      </c>
      <c r="P412" s="44" t="s">
        <v>479</v>
      </c>
      <c r="Q412" s="44" t="s">
        <v>479</v>
      </c>
      <c r="R412" s="268"/>
      <c r="S412" s="268" t="s">
        <v>65</v>
      </c>
      <c r="T412" s="273"/>
      <c r="U412" s="273" t="s">
        <v>61</v>
      </c>
      <c r="V412" s="44" t="s">
        <v>62</v>
      </c>
      <c r="W412" s="44" t="s">
        <v>63</v>
      </c>
      <c r="X412" s="44" t="s">
        <v>480</v>
      </c>
      <c r="Y412" s="44" t="s">
        <v>82</v>
      </c>
      <c r="Z412" s="44" t="s">
        <v>481</v>
      </c>
      <c r="AA412" s="44" t="s">
        <v>482</v>
      </c>
      <c r="AB412" s="273"/>
      <c r="AC412" s="44" t="s">
        <v>475</v>
      </c>
      <c r="AD412" s="35" t="s">
        <v>494</v>
      </c>
      <c r="AE412" s="273" t="s">
        <v>483</v>
      </c>
      <c r="AF412" s="273" t="s">
        <v>484</v>
      </c>
      <c r="AG412" s="541">
        <v>15</v>
      </c>
      <c r="AH412" s="273" t="s">
        <v>142</v>
      </c>
      <c r="AI412" s="273"/>
      <c r="AJ412" s="273"/>
      <c r="AK412" s="274">
        <v>732021430</v>
      </c>
      <c r="AL412" s="273"/>
      <c r="AM412" s="104" t="s">
        <v>1227</v>
      </c>
      <c r="AN412" s="273" t="s">
        <v>485</v>
      </c>
      <c r="AO412" s="541">
        <v>11</v>
      </c>
      <c r="AP412" s="44" t="s">
        <v>94</v>
      </c>
      <c r="AQ412" s="44" t="s">
        <v>94</v>
      </c>
      <c r="AR412" s="273"/>
      <c r="AS412" s="203"/>
      <c r="AT412" s="203"/>
      <c r="AU412" s="203"/>
      <c r="AV412" s="203"/>
      <c r="AW412" s="203"/>
      <c r="AX412" s="203"/>
      <c r="AY412" s="203"/>
      <c r="AZ412" s="203"/>
      <c r="BA412" s="203"/>
      <c r="BB412" s="203"/>
      <c r="BC412" s="203"/>
      <c r="BD412" s="203"/>
      <c r="BE412" s="203"/>
      <c r="BF412" s="203"/>
      <c r="BG412" s="203"/>
      <c r="BH412" s="203"/>
      <c r="BI412" s="203"/>
      <c r="BJ412" s="203"/>
      <c r="BK412" s="203"/>
      <c r="BL412" s="203"/>
      <c r="BM412" s="203"/>
      <c r="BN412" s="203"/>
      <c r="BO412" s="203"/>
      <c r="BP412" s="203"/>
      <c r="BQ412" s="203"/>
      <c r="BR412" s="203"/>
      <c r="BS412" s="203"/>
      <c r="BT412" s="203"/>
      <c r="BU412" s="203"/>
      <c r="BV412" s="203"/>
      <c r="BW412" s="203"/>
      <c r="BX412" s="203"/>
      <c r="BY412" s="203"/>
      <c r="BZ412" s="203"/>
      <c r="CA412" s="203"/>
      <c r="CB412" s="203"/>
      <c r="CC412" s="203"/>
      <c r="CD412" s="203"/>
      <c r="CE412" s="203"/>
      <c r="CF412" s="203"/>
      <c r="CG412" s="203"/>
      <c r="CH412" s="203"/>
      <c r="CI412" s="203"/>
      <c r="CJ412" s="203"/>
      <c r="CK412" s="204"/>
    </row>
    <row r="413" spans="1:89" s="233" customFormat="1" ht="85.5" customHeight="1" hidden="1" outlineLevel="1">
      <c r="A413" s="370" t="s">
        <v>1851</v>
      </c>
      <c r="B413" s="370" t="s">
        <v>1853</v>
      </c>
      <c r="C413" s="6" t="s">
        <v>495</v>
      </c>
      <c r="D413" s="86" t="s">
        <v>54</v>
      </c>
      <c r="E413" s="6" t="s">
        <v>478</v>
      </c>
      <c r="F413" s="372" t="s">
        <v>77</v>
      </c>
      <c r="G413" s="372" t="s">
        <v>77</v>
      </c>
      <c r="H413" s="6" t="s">
        <v>55</v>
      </c>
      <c r="I413" s="20">
        <v>37987</v>
      </c>
      <c r="J413" s="484">
        <v>41883</v>
      </c>
      <c r="K413" s="192">
        <v>41916</v>
      </c>
      <c r="L413" s="372" t="s">
        <v>446</v>
      </c>
      <c r="M413" s="28"/>
      <c r="N413" s="372" t="s">
        <v>79</v>
      </c>
      <c r="O413" s="372" t="s">
        <v>510</v>
      </c>
      <c r="P413" s="372" t="s">
        <v>81</v>
      </c>
      <c r="Q413" s="372" t="s">
        <v>479</v>
      </c>
      <c r="R413" s="6" t="s">
        <v>489</v>
      </c>
      <c r="S413" s="372" t="s">
        <v>65</v>
      </c>
      <c r="T413" s="6"/>
      <c r="U413" s="6" t="s">
        <v>61</v>
      </c>
      <c r="V413" s="372" t="s">
        <v>62</v>
      </c>
      <c r="W413" s="372" t="s">
        <v>63</v>
      </c>
      <c r="X413" s="372" t="s">
        <v>125</v>
      </c>
      <c r="Y413" s="372" t="s">
        <v>82</v>
      </c>
      <c r="Z413" s="372" t="s">
        <v>481</v>
      </c>
      <c r="AA413" s="372" t="s">
        <v>482</v>
      </c>
      <c r="AB413" s="6"/>
      <c r="AC413" s="372" t="s">
        <v>475</v>
      </c>
      <c r="AD413" s="377" t="s">
        <v>494</v>
      </c>
      <c r="AE413" s="370" t="s">
        <v>483</v>
      </c>
      <c r="AF413" s="370" t="s">
        <v>484</v>
      </c>
      <c r="AG413" s="548">
        <v>15</v>
      </c>
      <c r="AH413" s="370" t="s">
        <v>142</v>
      </c>
      <c r="AI413" s="370"/>
      <c r="AJ413" s="370"/>
      <c r="AK413" s="383">
        <v>732021434</v>
      </c>
      <c r="AL413" s="370"/>
      <c r="AM413" s="86" t="s">
        <v>1227</v>
      </c>
      <c r="AN413" s="370" t="s">
        <v>485</v>
      </c>
      <c r="AO413" s="542">
        <v>12</v>
      </c>
      <c r="AP413" s="372" t="s">
        <v>72</v>
      </c>
      <c r="AQ413" s="372" t="s">
        <v>72</v>
      </c>
      <c r="AR413" s="6" t="s">
        <v>1858</v>
      </c>
      <c r="AS413" s="237"/>
      <c r="AT413" s="237"/>
      <c r="AU413" s="237"/>
      <c r="AV413" s="237"/>
      <c r="AW413" s="237"/>
      <c r="AX413" s="237"/>
      <c r="AY413" s="237"/>
      <c r="AZ413" s="237"/>
      <c r="BA413" s="237"/>
      <c r="BB413" s="237"/>
      <c r="BC413" s="237"/>
      <c r="BD413" s="237"/>
      <c r="BE413" s="237"/>
      <c r="BF413" s="237"/>
      <c r="BG413" s="237"/>
      <c r="BH413" s="237"/>
      <c r="BI413" s="237"/>
      <c r="BJ413" s="237"/>
      <c r="BK413" s="237"/>
      <c r="BL413" s="237"/>
      <c r="BM413" s="237"/>
      <c r="BN413" s="237"/>
      <c r="BO413" s="237"/>
      <c r="BP413" s="237"/>
      <c r="BQ413" s="237"/>
      <c r="BR413" s="237"/>
      <c r="BS413" s="237"/>
      <c r="BT413" s="237"/>
      <c r="BU413" s="237"/>
      <c r="BV413" s="237"/>
      <c r="BW413" s="237"/>
      <c r="BX413" s="237"/>
      <c r="BY413" s="237"/>
      <c r="BZ413" s="237"/>
      <c r="CA413" s="237"/>
      <c r="CB413" s="237"/>
      <c r="CC413" s="237"/>
      <c r="CD413" s="237"/>
      <c r="CE413" s="237"/>
      <c r="CF413" s="237"/>
      <c r="CG413" s="237"/>
      <c r="CH413" s="237"/>
      <c r="CI413" s="237"/>
      <c r="CJ413" s="237"/>
      <c r="CK413" s="236"/>
    </row>
    <row r="414" spans="1:89" s="205" customFormat="1" ht="85.5" customHeight="1" hidden="1" outlineLevel="1">
      <c r="A414" s="370" t="s">
        <v>1852</v>
      </c>
      <c r="B414" s="370" t="s">
        <v>1856</v>
      </c>
      <c r="C414" s="6" t="s">
        <v>493</v>
      </c>
      <c r="D414" s="86" t="s">
        <v>54</v>
      </c>
      <c r="E414" s="6" t="s">
        <v>478</v>
      </c>
      <c r="F414" s="372" t="s">
        <v>77</v>
      </c>
      <c r="G414" s="372" t="s">
        <v>77</v>
      </c>
      <c r="H414" s="6" t="s">
        <v>55</v>
      </c>
      <c r="I414" s="20">
        <v>37987</v>
      </c>
      <c r="J414" s="484">
        <v>41883</v>
      </c>
      <c r="K414" s="192">
        <v>41916</v>
      </c>
      <c r="L414" s="372" t="s">
        <v>446</v>
      </c>
      <c r="M414" s="28"/>
      <c r="N414" s="372" t="s">
        <v>79</v>
      </c>
      <c r="O414" s="372" t="s">
        <v>510</v>
      </c>
      <c r="P414" s="372" t="s">
        <v>81</v>
      </c>
      <c r="Q414" s="372" t="s">
        <v>479</v>
      </c>
      <c r="R414" s="6" t="s">
        <v>489</v>
      </c>
      <c r="S414" s="372" t="s">
        <v>65</v>
      </c>
      <c r="T414" s="6"/>
      <c r="U414" s="6" t="s">
        <v>61</v>
      </c>
      <c r="V414" s="372" t="s">
        <v>62</v>
      </c>
      <c r="W414" s="372" t="s">
        <v>63</v>
      </c>
      <c r="X414" s="372" t="s">
        <v>125</v>
      </c>
      <c r="Y414" s="372" t="s">
        <v>82</v>
      </c>
      <c r="Z414" s="372" t="s">
        <v>481</v>
      </c>
      <c r="AA414" s="372" t="s">
        <v>482</v>
      </c>
      <c r="AB414" s="6"/>
      <c r="AC414" s="372" t="s">
        <v>475</v>
      </c>
      <c r="AD414" s="377" t="s">
        <v>494</v>
      </c>
      <c r="AE414" s="370" t="s">
        <v>483</v>
      </c>
      <c r="AF414" s="370" t="s">
        <v>484</v>
      </c>
      <c r="AG414" s="548">
        <v>15</v>
      </c>
      <c r="AH414" s="370" t="s">
        <v>142</v>
      </c>
      <c r="AI414" s="370"/>
      <c r="AJ414" s="370"/>
      <c r="AK414" s="383">
        <v>732021433</v>
      </c>
      <c r="AL414" s="370"/>
      <c r="AM414" s="86" t="s">
        <v>1227</v>
      </c>
      <c r="AN414" s="370" t="s">
        <v>485</v>
      </c>
      <c r="AO414" s="542">
        <v>12</v>
      </c>
      <c r="AP414" s="372" t="s">
        <v>72</v>
      </c>
      <c r="AQ414" s="372" t="s">
        <v>72</v>
      </c>
      <c r="AR414" s="6" t="s">
        <v>2169</v>
      </c>
      <c r="AS414" s="203"/>
      <c r="AT414" s="203"/>
      <c r="AU414" s="203"/>
      <c r="AV414" s="203"/>
      <c r="AW414" s="203"/>
      <c r="AX414" s="203"/>
      <c r="AY414" s="203"/>
      <c r="AZ414" s="203"/>
      <c r="BA414" s="203"/>
      <c r="BB414" s="203"/>
      <c r="BC414" s="203"/>
      <c r="BD414" s="203"/>
      <c r="BE414" s="203"/>
      <c r="BF414" s="203"/>
      <c r="BG414" s="203"/>
      <c r="BH414" s="203"/>
      <c r="BI414" s="203"/>
      <c r="BJ414" s="203"/>
      <c r="BK414" s="203"/>
      <c r="BL414" s="203"/>
      <c r="BM414" s="203"/>
      <c r="BN414" s="203"/>
      <c r="BO414" s="203"/>
      <c r="BP414" s="203"/>
      <c r="BQ414" s="203"/>
      <c r="BR414" s="203"/>
      <c r="BS414" s="203"/>
      <c r="BT414" s="203"/>
      <c r="BU414" s="203"/>
      <c r="BV414" s="203"/>
      <c r="BW414" s="203"/>
      <c r="BX414" s="203"/>
      <c r="BY414" s="203"/>
      <c r="BZ414" s="203"/>
      <c r="CA414" s="203"/>
      <c r="CB414" s="203"/>
      <c r="CC414" s="203"/>
      <c r="CD414" s="203"/>
      <c r="CE414" s="203"/>
      <c r="CF414" s="203"/>
      <c r="CG414" s="203"/>
      <c r="CH414" s="203"/>
      <c r="CI414" s="203"/>
      <c r="CJ414" s="203"/>
      <c r="CK414" s="204"/>
    </row>
    <row r="415" spans="1:89" s="233" customFormat="1" ht="76.5" hidden="1" outlineLevel="1">
      <c r="A415" s="6" t="s">
        <v>486</v>
      </c>
      <c r="B415" s="6" t="s">
        <v>487</v>
      </c>
      <c r="C415" s="6" t="s">
        <v>488</v>
      </c>
      <c r="D415" s="86" t="s">
        <v>54</v>
      </c>
      <c r="E415" s="6" t="s">
        <v>478</v>
      </c>
      <c r="F415" s="28" t="s">
        <v>77</v>
      </c>
      <c r="G415" s="28" t="s">
        <v>77</v>
      </c>
      <c r="H415" s="6" t="s">
        <v>55</v>
      </c>
      <c r="I415" s="20">
        <v>37987</v>
      </c>
      <c r="J415" s="484">
        <v>41883</v>
      </c>
      <c r="K415" s="192">
        <v>41916</v>
      </c>
      <c r="L415" s="28" t="s">
        <v>446</v>
      </c>
      <c r="M415" s="28"/>
      <c r="N415" s="372" t="s">
        <v>79</v>
      </c>
      <c r="O415" s="372" t="s">
        <v>510</v>
      </c>
      <c r="P415" s="28" t="s">
        <v>479</v>
      </c>
      <c r="Q415" s="28" t="s">
        <v>479</v>
      </c>
      <c r="R415" s="6" t="s">
        <v>489</v>
      </c>
      <c r="S415" s="28" t="s">
        <v>65</v>
      </c>
      <c r="T415" s="6"/>
      <c r="U415" s="6" t="s">
        <v>61</v>
      </c>
      <c r="V415" s="372" t="s">
        <v>62</v>
      </c>
      <c r="W415" s="28" t="s">
        <v>63</v>
      </c>
      <c r="X415" s="28" t="s">
        <v>125</v>
      </c>
      <c r="Y415" s="28" t="s">
        <v>82</v>
      </c>
      <c r="Z415" s="28" t="s">
        <v>481</v>
      </c>
      <c r="AA415" s="28" t="s">
        <v>482</v>
      </c>
      <c r="AB415" s="6"/>
      <c r="AC415" s="372" t="s">
        <v>475</v>
      </c>
      <c r="AD415" s="377" t="s">
        <v>494</v>
      </c>
      <c r="AE415" s="370" t="s">
        <v>483</v>
      </c>
      <c r="AF415" s="370" t="s">
        <v>484</v>
      </c>
      <c r="AG415" s="548">
        <v>15</v>
      </c>
      <c r="AH415" s="370" t="s">
        <v>142</v>
      </c>
      <c r="AI415" s="370"/>
      <c r="AJ415" s="370"/>
      <c r="AK415" s="383">
        <v>732021431</v>
      </c>
      <c r="AL415" s="370"/>
      <c r="AM415" s="86" t="s">
        <v>1227</v>
      </c>
      <c r="AN415" s="370" t="s">
        <v>485</v>
      </c>
      <c r="AO415" s="542">
        <v>12</v>
      </c>
      <c r="AP415" s="28" t="s">
        <v>72</v>
      </c>
      <c r="AQ415" s="28" t="s">
        <v>72</v>
      </c>
      <c r="AR415" s="228" t="s">
        <v>1850</v>
      </c>
      <c r="AS415" s="237"/>
      <c r="AT415" s="237"/>
      <c r="AU415" s="237"/>
      <c r="AV415" s="237"/>
      <c r="AW415" s="237"/>
      <c r="AX415" s="237"/>
      <c r="AY415" s="237"/>
      <c r="AZ415" s="237"/>
      <c r="BA415" s="237"/>
      <c r="BB415" s="237"/>
      <c r="BC415" s="237"/>
      <c r="BD415" s="237"/>
      <c r="BE415" s="237"/>
      <c r="BF415" s="237"/>
      <c r="BG415" s="237"/>
      <c r="BH415" s="237"/>
      <c r="BI415" s="237"/>
      <c r="BJ415" s="237"/>
      <c r="BK415" s="237"/>
      <c r="BL415" s="237"/>
      <c r="BM415" s="237"/>
      <c r="BN415" s="237"/>
      <c r="BO415" s="237"/>
      <c r="BP415" s="237"/>
      <c r="BQ415" s="237"/>
      <c r="BR415" s="237"/>
      <c r="BS415" s="237"/>
      <c r="BT415" s="237"/>
      <c r="BU415" s="237"/>
      <c r="BV415" s="237"/>
      <c r="BW415" s="237"/>
      <c r="BX415" s="237"/>
      <c r="BY415" s="237"/>
      <c r="BZ415" s="237"/>
      <c r="CA415" s="237"/>
      <c r="CB415" s="237"/>
      <c r="CC415" s="237"/>
      <c r="CD415" s="237"/>
      <c r="CE415" s="237"/>
      <c r="CF415" s="237"/>
      <c r="CG415" s="237"/>
      <c r="CH415" s="237"/>
      <c r="CI415" s="237"/>
      <c r="CJ415" s="237"/>
      <c r="CK415" s="236"/>
    </row>
    <row r="416" spans="1:89" s="233" customFormat="1" ht="76.5" hidden="1" outlineLevel="1">
      <c r="A416" s="6" t="s">
        <v>490</v>
      </c>
      <c r="B416" s="6" t="s">
        <v>491</v>
      </c>
      <c r="C416" s="6" t="s">
        <v>492</v>
      </c>
      <c r="D416" s="86" t="s">
        <v>54</v>
      </c>
      <c r="E416" s="6" t="s">
        <v>478</v>
      </c>
      <c r="F416" s="28" t="s">
        <v>77</v>
      </c>
      <c r="G416" s="28" t="s">
        <v>77</v>
      </c>
      <c r="H416" s="6" t="s">
        <v>55</v>
      </c>
      <c r="I416" s="20">
        <v>37987</v>
      </c>
      <c r="J416" s="484">
        <v>41883</v>
      </c>
      <c r="K416" s="192">
        <v>41916</v>
      </c>
      <c r="L416" s="28" t="s">
        <v>446</v>
      </c>
      <c r="M416" s="28"/>
      <c r="N416" s="372" t="s">
        <v>79</v>
      </c>
      <c r="O416" s="372" t="s">
        <v>510</v>
      </c>
      <c r="P416" s="28" t="s">
        <v>479</v>
      </c>
      <c r="Q416" s="28" t="s">
        <v>479</v>
      </c>
      <c r="R416" s="6" t="s">
        <v>489</v>
      </c>
      <c r="S416" s="28" t="s">
        <v>65</v>
      </c>
      <c r="T416" s="6"/>
      <c r="U416" s="6" t="s">
        <v>61</v>
      </c>
      <c r="V416" s="372" t="s">
        <v>62</v>
      </c>
      <c r="W416" s="28" t="s">
        <v>105</v>
      </c>
      <c r="X416" s="28" t="s">
        <v>125</v>
      </c>
      <c r="Y416" s="28" t="s">
        <v>82</v>
      </c>
      <c r="Z416" s="28" t="s">
        <v>481</v>
      </c>
      <c r="AA416" s="28" t="s">
        <v>482</v>
      </c>
      <c r="AB416" s="6"/>
      <c r="AC416" s="372" t="s">
        <v>475</v>
      </c>
      <c r="AD416" s="377" t="s">
        <v>494</v>
      </c>
      <c r="AE416" s="370" t="s">
        <v>483</v>
      </c>
      <c r="AF416" s="370" t="s">
        <v>484</v>
      </c>
      <c r="AG416" s="548">
        <v>15</v>
      </c>
      <c r="AH416" s="370" t="s">
        <v>142</v>
      </c>
      <c r="AI416" s="370"/>
      <c r="AJ416" s="370"/>
      <c r="AK416" s="383">
        <v>732021432</v>
      </c>
      <c r="AL416" s="370"/>
      <c r="AM416" s="86" t="s">
        <v>1227</v>
      </c>
      <c r="AN416" s="370" t="s">
        <v>485</v>
      </c>
      <c r="AO416" s="542">
        <v>12</v>
      </c>
      <c r="AP416" s="28" t="s">
        <v>72</v>
      </c>
      <c r="AQ416" s="28" t="s">
        <v>72</v>
      </c>
      <c r="AR416" s="228" t="s">
        <v>1850</v>
      </c>
      <c r="AS416" s="237"/>
      <c r="AT416" s="237"/>
      <c r="AU416" s="237"/>
      <c r="AV416" s="237"/>
      <c r="AW416" s="237"/>
      <c r="AX416" s="237"/>
      <c r="AY416" s="237"/>
      <c r="AZ416" s="237"/>
      <c r="BA416" s="237"/>
      <c r="BB416" s="237"/>
      <c r="BC416" s="237"/>
      <c r="BD416" s="237"/>
      <c r="BE416" s="237"/>
      <c r="BF416" s="237"/>
      <c r="BG416" s="237"/>
      <c r="BH416" s="237"/>
      <c r="BI416" s="237"/>
      <c r="BJ416" s="237"/>
      <c r="BK416" s="237"/>
      <c r="BL416" s="237"/>
      <c r="BM416" s="237"/>
      <c r="BN416" s="237"/>
      <c r="BO416" s="237"/>
      <c r="BP416" s="237"/>
      <c r="BQ416" s="237"/>
      <c r="BR416" s="237"/>
      <c r="BS416" s="237"/>
      <c r="BT416" s="237"/>
      <c r="BU416" s="237"/>
      <c r="BV416" s="237"/>
      <c r="BW416" s="237"/>
      <c r="BX416" s="237"/>
      <c r="BY416" s="237"/>
      <c r="BZ416" s="237"/>
      <c r="CA416" s="237"/>
      <c r="CB416" s="237"/>
      <c r="CC416" s="237"/>
      <c r="CD416" s="237"/>
      <c r="CE416" s="237"/>
      <c r="CF416" s="237"/>
      <c r="CG416" s="237"/>
      <c r="CH416" s="237"/>
      <c r="CI416" s="237"/>
      <c r="CJ416" s="237"/>
      <c r="CK416" s="236"/>
    </row>
    <row r="417" spans="1:89" s="205" customFormat="1" ht="63.75" hidden="1" outlineLevel="1">
      <c r="A417" s="268" t="s">
        <v>496</v>
      </c>
      <c r="B417" s="268" t="s">
        <v>497</v>
      </c>
      <c r="C417" s="268" t="s">
        <v>498</v>
      </c>
      <c r="D417" s="104" t="s">
        <v>54</v>
      </c>
      <c r="E417" s="268" t="s">
        <v>478</v>
      </c>
      <c r="F417" s="44" t="s">
        <v>77</v>
      </c>
      <c r="G417" s="44" t="s">
        <v>77</v>
      </c>
      <c r="H417" s="268" t="s">
        <v>55</v>
      </c>
      <c r="I417" s="59">
        <v>38200</v>
      </c>
      <c r="J417" s="270">
        <v>35796</v>
      </c>
      <c r="K417" s="111">
        <v>41337</v>
      </c>
      <c r="L417" s="44" t="s">
        <v>82</v>
      </c>
      <c r="M417" s="58"/>
      <c r="N417" s="44" t="s">
        <v>79</v>
      </c>
      <c r="O417" s="44" t="s">
        <v>510</v>
      </c>
      <c r="P417" s="44" t="s">
        <v>81</v>
      </c>
      <c r="Q417" s="44" t="s">
        <v>479</v>
      </c>
      <c r="R417" s="268"/>
      <c r="S417" s="44" t="s">
        <v>65</v>
      </c>
      <c r="T417" s="268"/>
      <c r="U417" s="268" t="s">
        <v>61</v>
      </c>
      <c r="V417" s="44" t="s">
        <v>62</v>
      </c>
      <c r="W417" s="44" t="s">
        <v>63</v>
      </c>
      <c r="X417" s="44" t="s">
        <v>125</v>
      </c>
      <c r="Y417" s="44" t="s">
        <v>82</v>
      </c>
      <c r="Z417" s="44" t="s">
        <v>481</v>
      </c>
      <c r="AA417" s="44" t="s">
        <v>482</v>
      </c>
      <c r="AB417" s="268"/>
      <c r="AC417" s="44" t="s">
        <v>475</v>
      </c>
      <c r="AD417" s="35" t="s">
        <v>494</v>
      </c>
      <c r="AE417" s="273" t="s">
        <v>483</v>
      </c>
      <c r="AF417" s="273" t="s">
        <v>484</v>
      </c>
      <c r="AG417" s="541">
        <v>15</v>
      </c>
      <c r="AH417" s="273" t="s">
        <v>142</v>
      </c>
      <c r="AI417" s="273"/>
      <c r="AJ417" s="273"/>
      <c r="AK417" s="274">
        <v>732021435</v>
      </c>
      <c r="AL417" s="273"/>
      <c r="AM417" s="104" t="s">
        <v>1227</v>
      </c>
      <c r="AN417" s="273" t="s">
        <v>485</v>
      </c>
      <c r="AO417" s="540">
        <v>2</v>
      </c>
      <c r="AP417" s="44" t="s">
        <v>72</v>
      </c>
      <c r="AQ417" s="44" t="s">
        <v>72</v>
      </c>
      <c r="AR417" s="268"/>
      <c r="AS417" s="203"/>
      <c r="AT417" s="203"/>
      <c r="AU417" s="203"/>
      <c r="AV417" s="203"/>
      <c r="AW417" s="203"/>
      <c r="AX417" s="203"/>
      <c r="AY417" s="203"/>
      <c r="AZ417" s="203"/>
      <c r="BA417" s="203"/>
      <c r="BB417" s="203"/>
      <c r="BC417" s="203"/>
      <c r="BD417" s="203"/>
      <c r="BE417" s="203"/>
      <c r="BF417" s="203"/>
      <c r="BG417" s="203"/>
      <c r="BH417" s="203"/>
      <c r="BI417" s="203"/>
      <c r="BJ417" s="203"/>
      <c r="BK417" s="203"/>
      <c r="BL417" s="203"/>
      <c r="BM417" s="203"/>
      <c r="BN417" s="203"/>
      <c r="BO417" s="203"/>
      <c r="BP417" s="203"/>
      <c r="BQ417" s="203"/>
      <c r="BR417" s="203"/>
      <c r="BS417" s="203"/>
      <c r="BT417" s="203"/>
      <c r="BU417" s="203"/>
      <c r="BV417" s="203"/>
      <c r="BW417" s="203"/>
      <c r="BX417" s="203"/>
      <c r="BY417" s="203"/>
      <c r="BZ417" s="203"/>
      <c r="CA417" s="203"/>
      <c r="CB417" s="203"/>
      <c r="CC417" s="203"/>
      <c r="CD417" s="203"/>
      <c r="CE417" s="203"/>
      <c r="CF417" s="203"/>
      <c r="CG417" s="203"/>
      <c r="CH417" s="203"/>
      <c r="CI417" s="203"/>
      <c r="CJ417" s="203"/>
      <c r="CK417" s="204"/>
    </row>
    <row r="418" spans="1:89" s="294" customFormat="1" ht="48" customHeight="1" hidden="1" outlineLevel="1">
      <c r="A418" s="268" t="s">
        <v>499</v>
      </c>
      <c r="B418" s="268" t="s">
        <v>500</v>
      </c>
      <c r="C418" s="268" t="s">
        <v>501</v>
      </c>
      <c r="D418" s="104" t="s">
        <v>54</v>
      </c>
      <c r="E418" s="268" t="s">
        <v>478</v>
      </c>
      <c r="F418" s="44" t="s">
        <v>77</v>
      </c>
      <c r="G418" s="44" t="s">
        <v>77</v>
      </c>
      <c r="H418" s="268" t="s">
        <v>55</v>
      </c>
      <c r="I418" s="59">
        <v>40506</v>
      </c>
      <c r="J418" s="268"/>
      <c r="K418" s="111">
        <v>41337</v>
      </c>
      <c r="L418" s="44" t="s">
        <v>82</v>
      </c>
      <c r="M418" s="58"/>
      <c r="N418" s="44" t="s">
        <v>79</v>
      </c>
      <c r="O418" s="44" t="s">
        <v>510</v>
      </c>
      <c r="P418" s="44" t="s">
        <v>81</v>
      </c>
      <c r="Q418" s="44" t="s">
        <v>479</v>
      </c>
      <c r="R418" s="268"/>
      <c r="S418" s="44" t="s">
        <v>502</v>
      </c>
      <c r="T418" s="268"/>
      <c r="U418" s="268" t="s">
        <v>61</v>
      </c>
      <c r="V418" s="44" t="s">
        <v>62</v>
      </c>
      <c r="W418" s="44" t="s">
        <v>63</v>
      </c>
      <c r="X418" s="44" t="s">
        <v>125</v>
      </c>
      <c r="Y418" s="44" t="s">
        <v>82</v>
      </c>
      <c r="Z418" s="44" t="s">
        <v>481</v>
      </c>
      <c r="AA418" s="44" t="s">
        <v>482</v>
      </c>
      <c r="AB418" s="268"/>
      <c r="AC418" s="44" t="s">
        <v>475</v>
      </c>
      <c r="AD418" s="35" t="s">
        <v>494</v>
      </c>
      <c r="AE418" s="273" t="s">
        <v>483</v>
      </c>
      <c r="AF418" s="273" t="s">
        <v>484</v>
      </c>
      <c r="AG418" s="541">
        <v>15</v>
      </c>
      <c r="AH418" s="273" t="s">
        <v>142</v>
      </c>
      <c r="AI418" s="273"/>
      <c r="AJ418" s="273"/>
      <c r="AK418" s="274">
        <v>732021436</v>
      </c>
      <c r="AL418" s="273"/>
      <c r="AM418" s="104" t="s">
        <v>1227</v>
      </c>
      <c r="AN418" s="273" t="s">
        <v>485</v>
      </c>
      <c r="AO418" s="540">
        <v>9</v>
      </c>
      <c r="AP418" s="44" t="s">
        <v>72</v>
      </c>
      <c r="AQ418" s="44" t="s">
        <v>72</v>
      </c>
      <c r="AR418" s="268"/>
      <c r="AS418" s="221"/>
      <c r="AT418" s="221"/>
      <c r="AU418" s="221"/>
      <c r="AV418" s="221"/>
      <c r="AW418" s="221"/>
      <c r="AX418" s="221"/>
      <c r="AY418" s="221"/>
      <c r="AZ418" s="221"/>
      <c r="BA418" s="221"/>
      <c r="BB418" s="221"/>
      <c r="BC418" s="221"/>
      <c r="BD418" s="221"/>
      <c r="BE418" s="221"/>
      <c r="BF418" s="221"/>
      <c r="BG418" s="221"/>
      <c r="BH418" s="221"/>
      <c r="BI418" s="221"/>
      <c r="BJ418" s="221"/>
      <c r="BK418" s="221"/>
      <c r="BL418" s="221"/>
      <c r="BM418" s="221"/>
      <c r="BN418" s="221"/>
      <c r="BO418" s="221"/>
      <c r="BP418" s="221"/>
      <c r="BQ418" s="221"/>
      <c r="BR418" s="221"/>
      <c r="BS418" s="221"/>
      <c r="BT418" s="221"/>
      <c r="BU418" s="221"/>
      <c r="BV418" s="221"/>
      <c r="BW418" s="221"/>
      <c r="BX418" s="221"/>
      <c r="BY418" s="221"/>
      <c r="BZ418" s="221"/>
      <c r="CA418" s="221"/>
      <c r="CB418" s="221"/>
      <c r="CC418" s="221"/>
      <c r="CD418" s="221"/>
      <c r="CE418" s="221"/>
      <c r="CF418" s="221"/>
      <c r="CG418" s="221"/>
      <c r="CH418" s="221"/>
      <c r="CI418" s="221"/>
      <c r="CJ418" s="221"/>
      <c r="CK418" s="293"/>
    </row>
    <row r="419" spans="1:89" s="205" customFormat="1" ht="25.5" hidden="1" outlineLevel="1">
      <c r="A419" s="273" t="s">
        <v>503</v>
      </c>
      <c r="B419" s="273" t="s">
        <v>1857</v>
      </c>
      <c r="C419" s="273" t="s">
        <v>504</v>
      </c>
      <c r="D419" s="104" t="s">
        <v>54</v>
      </c>
      <c r="E419" s="273" t="s">
        <v>478</v>
      </c>
      <c r="F419" s="44" t="s">
        <v>77</v>
      </c>
      <c r="G419" s="44" t="s">
        <v>77</v>
      </c>
      <c r="H419" s="273"/>
      <c r="I419" s="199">
        <v>38687</v>
      </c>
      <c r="J419" s="290">
        <v>41303</v>
      </c>
      <c r="K419" s="111">
        <v>41337</v>
      </c>
      <c r="L419" s="44" t="s">
        <v>362</v>
      </c>
      <c r="M419" s="273"/>
      <c r="N419" s="44" t="s">
        <v>79</v>
      </c>
      <c r="O419" s="44" t="s">
        <v>510</v>
      </c>
      <c r="P419" s="44" t="s">
        <v>81</v>
      </c>
      <c r="Q419" s="44" t="s">
        <v>479</v>
      </c>
      <c r="R419" s="202"/>
      <c r="S419" s="202" t="s">
        <v>65</v>
      </c>
      <c r="T419" s="273"/>
      <c r="U419" s="273" t="s">
        <v>61</v>
      </c>
      <c r="V419" s="44" t="s">
        <v>62</v>
      </c>
      <c r="W419" s="44" t="s">
        <v>63</v>
      </c>
      <c r="X419" s="44" t="s">
        <v>125</v>
      </c>
      <c r="Y419" s="44" t="s">
        <v>82</v>
      </c>
      <c r="Z419" s="44" t="s">
        <v>65</v>
      </c>
      <c r="AA419" s="44" t="s">
        <v>482</v>
      </c>
      <c r="AB419" s="273"/>
      <c r="AC419" s="44" t="s">
        <v>475</v>
      </c>
      <c r="AD419" s="35" t="s">
        <v>494</v>
      </c>
      <c r="AE419" s="273" t="s">
        <v>483</v>
      </c>
      <c r="AF419" s="273" t="s">
        <v>484</v>
      </c>
      <c r="AG419" s="541">
        <v>15</v>
      </c>
      <c r="AH419" s="273" t="s">
        <v>142</v>
      </c>
      <c r="AI419" s="273"/>
      <c r="AJ419" s="273"/>
      <c r="AK419" s="274">
        <v>732021437</v>
      </c>
      <c r="AL419" s="273"/>
      <c r="AM419" s="104" t="s">
        <v>1227</v>
      </c>
      <c r="AN419" s="273" t="s">
        <v>485</v>
      </c>
      <c r="AO419" s="541">
        <v>11</v>
      </c>
      <c r="AP419" s="44" t="s">
        <v>94</v>
      </c>
      <c r="AQ419" s="44" t="s">
        <v>94</v>
      </c>
      <c r="AR419" s="273" t="s">
        <v>1859</v>
      </c>
      <c r="AS419" s="203"/>
      <c r="AT419" s="203"/>
      <c r="AU419" s="203"/>
      <c r="AV419" s="203"/>
      <c r="AW419" s="203"/>
      <c r="AX419" s="203"/>
      <c r="AY419" s="203"/>
      <c r="AZ419" s="203"/>
      <c r="BA419" s="203"/>
      <c r="BB419" s="203"/>
      <c r="BC419" s="203"/>
      <c r="BD419" s="203"/>
      <c r="BE419" s="203"/>
      <c r="BF419" s="203"/>
      <c r="BG419" s="203"/>
      <c r="BH419" s="203"/>
      <c r="BI419" s="203"/>
      <c r="BJ419" s="203"/>
      <c r="BK419" s="203"/>
      <c r="BL419" s="203"/>
      <c r="BM419" s="203"/>
      <c r="BN419" s="203"/>
      <c r="BO419" s="203"/>
      <c r="BP419" s="203"/>
      <c r="BQ419" s="203"/>
      <c r="BR419" s="203"/>
      <c r="BS419" s="203"/>
      <c r="BT419" s="203"/>
      <c r="BU419" s="203"/>
      <c r="BV419" s="203"/>
      <c r="BW419" s="203"/>
      <c r="BX419" s="203"/>
      <c r="BY419" s="203"/>
      <c r="BZ419" s="203"/>
      <c r="CA419" s="203"/>
      <c r="CB419" s="203"/>
      <c r="CC419" s="203"/>
      <c r="CD419" s="203"/>
      <c r="CE419" s="203"/>
      <c r="CF419" s="203"/>
      <c r="CG419" s="203"/>
      <c r="CH419" s="203"/>
      <c r="CI419" s="203"/>
      <c r="CJ419" s="203"/>
      <c r="CK419" s="204"/>
    </row>
    <row r="805" ht="14.25"/>
    <row r="806" ht="14.25"/>
    <row r="807" ht="14.25"/>
  </sheetData>
  <sheetProtection/>
  <mergeCells count="75">
    <mergeCell ref="H314:AR314"/>
    <mergeCell ref="H288:AR288"/>
    <mergeCell ref="A298:G298"/>
    <mergeCell ref="H298:AR298"/>
    <mergeCell ref="A205:G205"/>
    <mergeCell ref="H335:AR335"/>
    <mergeCell ref="A224:G224"/>
    <mergeCell ref="H224:AR224"/>
    <mergeCell ref="A279:G279"/>
    <mergeCell ref="H279:AR279"/>
    <mergeCell ref="A365:G365"/>
    <mergeCell ref="A283:G283"/>
    <mergeCell ref="H283:AR283"/>
    <mergeCell ref="A288:G288"/>
    <mergeCell ref="A42:G42"/>
    <mergeCell ref="H42:AR42"/>
    <mergeCell ref="A330:G330"/>
    <mergeCell ref="H330:AR330"/>
    <mergeCell ref="H365:AR365"/>
    <mergeCell ref="H205:AR205"/>
    <mergeCell ref="A384:G384"/>
    <mergeCell ref="A300:G300"/>
    <mergeCell ref="H300:AR300"/>
    <mergeCell ref="A303:G303"/>
    <mergeCell ref="H303:AR303"/>
    <mergeCell ref="A314:G314"/>
    <mergeCell ref="H384:AR384"/>
    <mergeCell ref="A379:G379"/>
    <mergeCell ref="H379:AR379"/>
    <mergeCell ref="A335:G335"/>
    <mergeCell ref="A180:G180"/>
    <mergeCell ref="H180:AR180"/>
    <mergeCell ref="A183:G183"/>
    <mergeCell ref="H183:AR183"/>
    <mergeCell ref="A189:G189"/>
    <mergeCell ref="H189:AR189"/>
    <mergeCell ref="A166:G166"/>
    <mergeCell ref="H166:AR166"/>
    <mergeCell ref="A175:G175"/>
    <mergeCell ref="H175:AR175"/>
    <mergeCell ref="A170:G170"/>
    <mergeCell ref="H170:AR170"/>
    <mergeCell ref="A154:G154"/>
    <mergeCell ref="H154:AR154"/>
    <mergeCell ref="A156:G156"/>
    <mergeCell ref="H156:AR156"/>
    <mergeCell ref="A95:G95"/>
    <mergeCell ref="H95:AR95"/>
    <mergeCell ref="A119:G119"/>
    <mergeCell ref="H119:AR119"/>
    <mergeCell ref="A112:G112"/>
    <mergeCell ref="H112:AR112"/>
    <mergeCell ref="A47:G47"/>
    <mergeCell ref="H47:AR47"/>
    <mergeCell ref="A147:G147"/>
    <mergeCell ref="H147:AR147"/>
    <mergeCell ref="A86:G86"/>
    <mergeCell ref="H86:AR86"/>
    <mergeCell ref="AO1:AR1"/>
    <mergeCell ref="A1:G1"/>
    <mergeCell ref="H1:L1"/>
    <mergeCell ref="M1:O1"/>
    <mergeCell ref="P1:S1"/>
    <mergeCell ref="T1:AB1"/>
    <mergeCell ref="AC1:AN1"/>
    <mergeCell ref="A411:G411"/>
    <mergeCell ref="H411:AR411"/>
    <mergeCell ref="A219:G219"/>
    <mergeCell ref="H219:AR219"/>
    <mergeCell ref="A3:G3"/>
    <mergeCell ref="H3:AR3"/>
    <mergeCell ref="A6:G6"/>
    <mergeCell ref="H6:AR6"/>
    <mergeCell ref="A13:G13"/>
    <mergeCell ref="H13:AR13"/>
  </mergeCells>
  <dataValidations count="13">
    <dataValidation type="list" allowBlank="1" showInputMessage="1" showErrorMessage="1" sqref="AC44:AC45">
      <formula1>$EI$2:$EI$30</formula1>
    </dataValidation>
    <dataValidation type="list" allowBlank="1" showInputMessage="1" showErrorMessage="1" sqref="AA44:AA45">
      <formula1>$EH$2:$EH$9</formula1>
    </dataValidation>
    <dataValidation type="list" allowBlank="1" showInputMessage="1" showErrorMessage="1" sqref="Z44:Z45">
      <formula1>$EG$2:$EG$5</formula1>
    </dataValidation>
    <dataValidation type="list" allowBlank="1" showInputMessage="1" showErrorMessage="1" sqref="X44:X45">
      <formula1>$EF$2:$EF$6</formula1>
    </dataValidation>
    <dataValidation type="list" allowBlank="1" showInputMessage="1" showErrorMessage="1" sqref="W44:W45">
      <formula1>$EE$2:$EE$4</formula1>
    </dataValidation>
    <dataValidation type="list" allowBlank="1" showInputMessage="1" showErrorMessage="1" sqref="V44:V45">
      <formula1>$ED$2:$ED$3</formula1>
    </dataValidation>
    <dataValidation type="list" allowBlank="1" showInputMessage="1" showErrorMessage="1" sqref="S44:S45">
      <formula1>$EC$2:$EC$18</formula1>
    </dataValidation>
    <dataValidation type="list" allowBlank="1" showInputMessage="1" showErrorMessage="1" sqref="P44:P45">
      <formula1>$EB$2:$EB$6</formula1>
    </dataValidation>
    <dataValidation type="list" allowBlank="1" showInputMessage="1" showErrorMessage="1" sqref="O44:O45">
      <formula1>$EA$2:$EA$6</formula1>
    </dataValidation>
    <dataValidation type="list" allowBlank="1" showInputMessage="1" showErrorMessage="1" sqref="N44:N45">
      <formula1>$DZ$2:$DZ$5</formula1>
    </dataValidation>
    <dataValidation type="list" allowBlank="1" showInputMessage="1" showErrorMessage="1" sqref="L44:L45">
      <formula1>$DY$2:$DY$15</formula1>
    </dataValidation>
    <dataValidation type="list" allowBlank="1" showInputMessage="1" showErrorMessage="1" sqref="F44:G45">
      <formula1>$DX$2:$DX$5</formula1>
    </dataValidation>
    <dataValidation type="list" allowBlank="1" showInputMessage="1" showErrorMessage="1" sqref="D44:D45">
      <formula1>$DW$2:$DW$19</formula1>
    </dataValidation>
  </dataValidations>
  <hyperlinks>
    <hyperlink ref="AM100:AM111" r:id="rId1" display="ginott@sviva.gov.il"/>
    <hyperlink ref="AN100:AN111" r:id="rId2" display="http://www.sviva.gov.il"/>
    <hyperlink ref="AM7:AM12" r:id="rId3" display="diklaz@spni.org.il"/>
    <hyperlink ref="AN8:AN12" r:id="rId4" display="www.deshe.org.il"/>
    <hyperlink ref="AM155" r:id="rId5" display="uzi@hozeisrael.co.il"/>
    <hyperlink ref="AM159" r:id="rId6" display="kashani@ingl.co.il"/>
    <hyperlink ref="AM280" r:id="rId7" display="moshez@tourism.gov.il"/>
    <hyperlink ref="AM281" r:id="rId8" display="moshez@tourism.gov.il"/>
    <hyperlink ref="AM282" r:id="rId9" display="moshez@tourism.gov.il"/>
    <hyperlink ref="AN181" r:id="rId10" display="http://www.mod.gov.il/ "/>
    <hyperlink ref="AN182" r:id="rId11" display="http://www.mod.gov.il/ "/>
    <hyperlink ref="AM5" r:id="rId12" display="top@idf.gov.il"/>
    <hyperlink ref="AM167" r:id="rId13" display="sblum@mekorot.co.il"/>
    <hyperlink ref="AN167" r:id="rId14" display="www.mekorot.co.il"/>
    <hyperlink ref="AM168" r:id="rId15" display="sblum@mekorot.co.il"/>
    <hyperlink ref="AM169" r:id="rId16" display="sblum@mekorot.co.il"/>
    <hyperlink ref="AM206" r:id="rId17" display="omerb@moag.gov.il"/>
    <hyperlink ref="AM207" r:id="rId18" display="omerb@moag.gov.il"/>
    <hyperlink ref="AM208" r:id="rId19" display="omerb@moag.gov.il"/>
    <hyperlink ref="AM209" r:id="rId20" display="omerb@moag.gov.il"/>
    <hyperlink ref="AM210" r:id="rId21" display="omerb@moag.gov.il"/>
    <hyperlink ref="AM211" r:id="rId22" display="omerb@moag.gov.il"/>
    <hyperlink ref="AM212" r:id="rId23" display="omerb@moag.gov.il"/>
    <hyperlink ref="AM213" r:id="rId24" display="omerb@moag.gov.il"/>
    <hyperlink ref="AM214" r:id="rId25" display="omerb@moag.gov.il"/>
    <hyperlink ref="AM215" r:id="rId26" display="omerb@moag.gov.il"/>
    <hyperlink ref="AM216" r:id="rId27" display="omerb@moag.gov.il"/>
    <hyperlink ref="AM218" r:id="rId28" display="omerb@moag.gov.il"/>
    <hyperlink ref="AM217" r:id="rId29" display="omerb@moag.gov.il"/>
    <hyperlink ref="AM100:AM106" r:id="rId30" display="ginott@sviva.gov.il"/>
    <hyperlink ref="AN100:AN106" r:id="rId31" display="http://www.sviva.gov.il"/>
    <hyperlink ref="AM96" r:id="rId32" display="ginott@sviva.gov.il"/>
    <hyperlink ref="AM97" r:id="rId33" display="ginott@sviva.gov.il"/>
    <hyperlink ref="AN96" r:id="rId34" display="http://www.sviva.gov.il"/>
    <hyperlink ref="AN97" r:id="rId35" display="http://www.sviva.gov.il"/>
    <hyperlink ref="AN304" r:id="rId36" display="www.eapc.co.il"/>
    <hyperlink ref="AN305" r:id="rId37" display="www.eapc.co.il"/>
    <hyperlink ref="AN306" r:id="rId38" display="www.eapc.co.il"/>
    <hyperlink ref="AN307" r:id="rId39" display="www.eapc.co.il"/>
    <hyperlink ref="AN310" r:id="rId40" display="www.eapc.co.il"/>
    <hyperlink ref="AN313" r:id="rId41" display="www.eapc.co.il"/>
    <hyperlink ref="AN308" r:id="rId42" display="www.eapc.co.il"/>
    <hyperlink ref="AN311" r:id="rId43" display="www.eapc.co.il"/>
    <hyperlink ref="AN309" r:id="rId44" display="www.eapc.co.il"/>
    <hyperlink ref="AN312" r:id="rId45" display="www.eapc.co.il"/>
    <hyperlink ref="AM304" r:id="rId46" display="ana@eapc.co.il"/>
    <hyperlink ref="AM305:AM313" r:id="rId47" display="ana@eapc.co.il"/>
    <hyperlink ref="AN83" r:id="rId48" display="www.gsi.gov.il"/>
    <hyperlink ref="AM83" r:id="rId49" display="marcelo.rosensaft@gsi.gov.il"/>
    <hyperlink ref="AN82" r:id="rId50" display="www.gsi.gov.il"/>
    <hyperlink ref="AM82" r:id="rId51" display="marcelo.rosensaft@gsi.gov.il"/>
    <hyperlink ref="AN81" r:id="rId52" display="www.gsi.gov.il"/>
    <hyperlink ref="AM81" r:id="rId53" display="marcelo.rosensaft@gsi.gov.il"/>
    <hyperlink ref="AN79" r:id="rId54" display="www.gsi.gov.il"/>
    <hyperlink ref="AM79" r:id="rId55" display="marcelo.rosensaft@gsi.gov.il"/>
    <hyperlink ref="AN80" r:id="rId56" display="www.gsi.gov.il"/>
    <hyperlink ref="AM80" r:id="rId57" display="marcelo.rosensaft@gsi.gov.il"/>
    <hyperlink ref="AN78" r:id="rId58" display="www.gsi.gov.il"/>
    <hyperlink ref="AM78" r:id="rId59" display="marcelo.rosensaft@gsi.gov.il"/>
    <hyperlink ref="AN77" r:id="rId60" display="www.gsi.gov.il"/>
    <hyperlink ref="AN76" r:id="rId61" display="www.gsi.gov.il"/>
    <hyperlink ref="AN75" r:id="rId62" display="www.gsi.gov.il"/>
    <hyperlink ref="AN74" r:id="rId63" display="www.gsi.gov.il"/>
    <hyperlink ref="AN73" r:id="rId64" display="www.gsi.gov.il"/>
    <hyperlink ref="AN72" r:id="rId65" display="www.gsi.gov.il"/>
    <hyperlink ref="AM77" r:id="rId66" display="marcelo.rosensaft@gsi.gov.il"/>
    <hyperlink ref="AM76" r:id="rId67" display="marcelo.rosensaft@gsi.gov.il"/>
    <hyperlink ref="AM75" r:id="rId68" display="marcelo.rosensaft@gsi.gov.il"/>
    <hyperlink ref="AM74" r:id="rId69" display="marcelo.rosensaft@gsi.gov.il"/>
    <hyperlink ref="AM73" r:id="rId70" display="marcelo.rosensaft@gsi.gov.il"/>
    <hyperlink ref="AM72" r:id="rId71" display="marcelo.rosensaft@gsi.gov.il"/>
    <hyperlink ref="AM85" r:id="rId72" display="marcelo.rosensaft@gsi.gov.il"/>
    <hyperlink ref="AN85" r:id="rId73" display="www.gsi.gov.il"/>
    <hyperlink ref="AM84" r:id="rId74" display="marcelo.rosensaft@gsi.gov.il"/>
    <hyperlink ref="AN84" r:id="rId75" display="www.gsi.gov.il"/>
    <hyperlink ref="AN65" r:id="rId76" display="www.gsi.gov.il"/>
    <hyperlink ref="AM65" r:id="rId77" display="marcelo.rosensaft@gsi.gov.il"/>
    <hyperlink ref="AM51:AM62" r:id="rId78" display="marcelo.rosensaft@gsi.gov.il"/>
    <hyperlink ref="AM50" r:id="rId79" display="marcelo.rosensaft@gsi.gov.il"/>
    <hyperlink ref="AM63" r:id="rId80" display="marcelo.rosensaft@gsi.gov.il"/>
    <hyperlink ref="AM64" r:id="rId81" display="marcelo.rosensaft@gsi.gov.il"/>
    <hyperlink ref="AN71" r:id="rId82" display="www.gsi.gov.il"/>
    <hyperlink ref="AN70" r:id="rId83" display="www.gsi.gov.il"/>
    <hyperlink ref="AN69" r:id="rId84" display="www.gsi.gov.il"/>
    <hyperlink ref="AN68" r:id="rId85" display="www.gsi.gov.il"/>
    <hyperlink ref="AN67" r:id="rId86" display="www.gsi.gov.il"/>
    <hyperlink ref="AM71" r:id="rId87" display="marcelo.rosensaft@gsi.gov.il"/>
    <hyperlink ref="AM70" r:id="rId88" display="marcelo.rosensaft@gsi.gov.il"/>
    <hyperlink ref="AM69" r:id="rId89" display="marcelo.rosensaft@gsi.gov.il"/>
    <hyperlink ref="AM68" r:id="rId90" display="marcelo.rosensaft@gsi.gov.il"/>
    <hyperlink ref="AM67" r:id="rId91" display="marcelo.rosensaft@gsi.gov.il"/>
    <hyperlink ref="AN66" r:id="rId92" display="www.gsi.gov.il"/>
    <hyperlink ref="AM66" r:id="rId93" display="marcelo.rosensaft@gsi.gov.il"/>
    <hyperlink ref="AN7" r:id="rId94" display="www.deshe.org.il"/>
    <hyperlink ref="AM389" r:id="rId95" display="bergerp@mot.gov.il"/>
    <hyperlink ref="AM392:AM409" r:id="rId96" display="bergerp@mot.gov.il"/>
    <hyperlink ref="AM150" r:id="rId97" display="tal@iec.co.il"/>
    <hyperlink ref="AM10:AM11" r:id="rId98" display="diklaz@spni.org.il"/>
    <hyperlink ref="AN10:AN11" r:id="rId99" display="www.deshe.org.il"/>
    <hyperlink ref="AM12" r:id="rId100" display="diklaz@spni.org.il"/>
    <hyperlink ref="AN12" r:id="rId101" display="www.deshe.org.il"/>
    <hyperlink ref="AM14" r:id="rId102" display="vgranit@cbs.gov.il"/>
    <hyperlink ref="AM15" r:id="rId103" display="vgranit@cbs.gov.il"/>
    <hyperlink ref="AM16:AM19" r:id="rId104" display="vgranit@cbs.gov.il"/>
    <hyperlink ref="AM20:AM21" r:id="rId105" display="vgranit@cbs.gov.il"/>
    <hyperlink ref="AM22:AM24" r:id="rId106" display="vgranit@cbs.gov.il"/>
    <hyperlink ref="AM26:AM27" r:id="rId107" display="vgranit@cbs.gov.il"/>
    <hyperlink ref="AM28" r:id="rId108" display="vgranit@cbs.gov.il"/>
    <hyperlink ref="AM29" r:id="rId109" display="vgranit@cbs.gov.il"/>
    <hyperlink ref="AM30" r:id="rId110" display="vgranit@cbs.gov.il"/>
    <hyperlink ref="AM31" r:id="rId111" display="vgranit@cbs.gov.il"/>
    <hyperlink ref="AM32" r:id="rId112" display="vgranit@cbs.gov.il"/>
    <hyperlink ref="AM33" r:id="rId113" display="vgranit@cbs.gov.il"/>
    <hyperlink ref="AM34" r:id="rId114" display="vgranit@cbs.gov.il"/>
    <hyperlink ref="AM35" r:id="rId115" display="vgranit@cbs.gov.il"/>
    <hyperlink ref="AM36" r:id="rId116" display="vgranit@cbs.gov.il"/>
    <hyperlink ref="AM37" r:id="rId117" display="vgranit@cbs.gov.il"/>
    <hyperlink ref="AM38" r:id="rId118" display="vgranit@cbs.gov.il"/>
    <hyperlink ref="AM39" r:id="rId119" display="vgranit@cbs.gov.il"/>
    <hyperlink ref="AM40" r:id="rId120" display="vgranit@cbs.gov.il"/>
    <hyperlink ref="AM41" r:id="rId121" display="vgranit@cbs.gov.il"/>
    <hyperlink ref="AM23" r:id="rId122" display="vgranit@cbs.gov.il"/>
    <hyperlink ref="AM171" r:id="rId123" display="GIS@Police.gov.il"/>
    <hyperlink ref="AM172:AM174" r:id="rId124" display="GIS@Police.gov.il"/>
    <hyperlink ref="AM184" r:id="rId125" display="arady@moch.gov.il"/>
    <hyperlink ref="AN184" r:id="rId126" display="www.moch.gov.il"/>
    <hyperlink ref="AM185" r:id="rId127" display="arady@moch.gov.il"/>
    <hyperlink ref="AM186" r:id="rId128" display="arady@moch.gov.il"/>
    <hyperlink ref="AM187" r:id="rId129" display="arady@moch.gov.il"/>
    <hyperlink ref="AM188" r:id="rId130" display="arady@moch.gov.il"/>
    <hyperlink ref="AN185" r:id="rId131" display="www.moch.gov.il"/>
    <hyperlink ref="AN186" r:id="rId132" display="www.moch.gov.il"/>
    <hyperlink ref="AN187" r:id="rId133" display="www.moch.gov.il"/>
    <hyperlink ref="AN188" r:id="rId134" display="www.moch.gov.il"/>
    <hyperlink ref="AM402" r:id="rId135" display="alooke@mot.gov.il"/>
    <hyperlink ref="AM404" r:id="rId136" display="alooke@mot.gov.il"/>
    <hyperlink ref="AM405" r:id="rId137" display="alooke@mot.gov.il"/>
    <hyperlink ref="AM406" r:id="rId138" display="alooke@mot.gov.il"/>
    <hyperlink ref="AM407" r:id="rId139" display="alooke@mot.gov.il"/>
    <hyperlink ref="AM408" r:id="rId140" display="alooke@mot.gov.il"/>
    <hyperlink ref="AM409" r:id="rId141" display="alooke@mot.gov.il"/>
    <hyperlink ref="AM410" r:id="rId142" display="alooke@mot.gov.il"/>
    <hyperlink ref="AM315" r:id="rId143" display="ronent@kkl.org.il"/>
    <hyperlink ref="AM316" r:id="rId144" display="ronent@kkl.org.il"/>
    <hyperlink ref="AM328" r:id="rId145" display="ronent@kkl.org.il"/>
    <hyperlink ref="AM318" r:id="rId146" display="avryk@kkl.org.il"/>
    <hyperlink ref="AM319" r:id="rId147" display="ronent@kkl.org.il"/>
    <hyperlink ref="AM320" r:id="rId148" display="ronent@kkl.org.il"/>
    <hyperlink ref="AM321" r:id="rId149" display="ronent@kkl.org.il"/>
    <hyperlink ref="AM322" r:id="rId150" display="ronent@kkl.org.il"/>
    <hyperlink ref="AM323" r:id="rId151" display="ronent@kkl.org.il"/>
    <hyperlink ref="AM324" r:id="rId152" display="ronent@kkl.org.il"/>
    <hyperlink ref="AM325" r:id="rId153" display="ronent@kkl.org.il"/>
    <hyperlink ref="AM326" r:id="rId154" display="ronent@kkl.org.il"/>
    <hyperlink ref="AM327" r:id="rId155" display="ronent@kkl.org.il"/>
    <hyperlink ref="AM317" r:id="rId156" display="ronent@kkl.org.il"/>
    <hyperlink ref="C353" r:id="rId157" display="http://parks.org.il/sigalit/NofeiTarbut.pdf"/>
    <hyperlink ref="AM336" r:id="rId158" display="nramir@npa.org.il"/>
    <hyperlink ref="AM337:AM363" r:id="rId159" display="nramir@npa.org.il"/>
    <hyperlink ref="AM339" r:id="rId160" display="nramir@npa.org.il"/>
    <hyperlink ref="AM364" r:id="rId161" display="nramir@npa.org.il"/>
    <hyperlink ref="AM380" r:id="rId162" display="iris@israntique.org.il"/>
    <hyperlink ref="AN380" r:id="rId163" display="http://www.antiquities.org.il/"/>
    <hyperlink ref="AM381" r:id="rId164" display="iris@israntique.org.il"/>
    <hyperlink ref="AN381" r:id="rId165" display="http://www.antiquities.org.il/"/>
    <hyperlink ref="AM382" r:id="rId166" display="iris@israntique.org.il"/>
    <hyperlink ref="AN382" r:id="rId167" display="http://www.antiquities.org.il/"/>
    <hyperlink ref="AM383" r:id="rId168" display="iris@israntique.org.il"/>
    <hyperlink ref="AN383" r:id="rId169" display="http://www.antiquities.org.il/"/>
    <hyperlink ref="AM366" r:id="rId170" display="maozg@water.gov.il"/>
    <hyperlink ref="AM367" r:id="rId171" display="maozg@water.gov.il"/>
    <hyperlink ref="AM368" r:id="rId172" display="maozg@water.gov.il"/>
    <hyperlink ref="AM369" r:id="rId173" display="maozg@water.gov.il"/>
    <hyperlink ref="AM370" r:id="rId174" display="maozg@water.gov.il"/>
    <hyperlink ref="AM371" r:id="rId175" display="maozg@water.gov.il"/>
    <hyperlink ref="AM372" r:id="rId176" display="maozg@water.gov.il"/>
    <hyperlink ref="AM373" r:id="rId177" display="maozg@water.gov.il"/>
    <hyperlink ref="AM374" r:id="rId178" display="maozg@water.gov.il"/>
    <hyperlink ref="AM375" r:id="rId179" display="maozg@water.gov.il"/>
    <hyperlink ref="AM376" r:id="rId180" display="maozg@water.gov.il"/>
    <hyperlink ref="AM377" r:id="rId181" display="maozg@water.gov.il"/>
    <hyperlink ref="AM378" r:id="rId182" display="maozg@water.gov.il"/>
    <hyperlink ref="AM148" r:id="rId183" display="tal@iec.co.il"/>
    <hyperlink ref="AM149" r:id="rId184" display="tal@iec.co.il"/>
    <hyperlink ref="AM151" r:id="rId185" display="tal@iec.co.il"/>
    <hyperlink ref="AM152" r:id="rId186" display="tal@iec.co.il"/>
    <hyperlink ref="AM153" r:id="rId187" display="tal@iec.co.il"/>
    <hyperlink ref="AM160:AM165" r:id="rId188" display="kashani@ingl.co.il"/>
    <hyperlink ref="AM299" r:id="rId189" display="i_portnoy@nta.co.il"/>
    <hyperlink ref="AN299" r:id="rId190" display="www.nta.co.il"/>
    <hyperlink ref="AM120" r:id="rId191" display="halfonno@ims.gov.il"/>
    <hyperlink ref="AN120" r:id="rId192" display="www.ims.gov.il"/>
    <hyperlink ref="AM87" r:id="rId193" display="shaia@mops.gov.il"/>
    <hyperlink ref="AM88" r:id="rId194" display="shaia@mops.gov.il"/>
    <hyperlink ref="AM89" r:id="rId195" display="shaia@mops.gov.il"/>
    <hyperlink ref="AM90" r:id="rId196" display="shaia@mops.gov.il"/>
    <hyperlink ref="AM91" r:id="rId197" display="shaia@mops.gov.il"/>
    <hyperlink ref="AM92" r:id="rId198" display="shaia@mops.gov.il"/>
    <hyperlink ref="AM93" r:id="rId199" display="shaia@mops.gov.il"/>
    <hyperlink ref="AM94" r:id="rId200" display="shaia@mops.gov.il"/>
    <hyperlink ref="AN87" r:id="rId201" display="www.mops.gov.il"/>
    <hyperlink ref="AN88:AN94" r:id="rId202" display="www.mops.gov.il"/>
    <hyperlink ref="AM113" r:id="rId203" display="yaakovke@moch.gov.il"/>
    <hyperlink ref="AM114" r:id="rId204" display="yaakovke@moch.gov.il"/>
    <hyperlink ref="AM115" r:id="rId205" display="yaakovke@moch.gov.il"/>
    <hyperlink ref="AM116" r:id="rId206" display="yaakovke@moch.gov.il"/>
    <hyperlink ref="AM117" r:id="rId207" display="yaakovke@moch.gov.il"/>
    <hyperlink ref="AM118" r:id="rId208" display="yaakovke@moch.gov.il"/>
    <hyperlink ref="AN43" r:id="rId209" display="www.gii.co.il"/>
    <hyperlink ref="AN46" r:id="rId210" display="www.gii.co.il"/>
    <hyperlink ref="AN44" r:id="rId211" display="www.gii.co.il"/>
    <hyperlink ref="AN45" r:id="rId212" display="www.gii.co.il"/>
    <hyperlink ref="AM329" r:id="rId213" display="ronent@kkl.org.il"/>
    <hyperlink ref="AM158" r:id="rId214" display="kashani@ingl.co.il"/>
    <hyperlink ref="AM157" r:id="rId215" display="kashani@ingl.co.il"/>
    <hyperlink ref="AM182" r:id="rId216" display="maw@mod.gov.il"/>
    <hyperlink ref="AM181" r:id="rId217" display="maw@mod.gov.il"/>
    <hyperlink ref="AM385:AM388" r:id="rId218" display="bergerp@mot.gov.il"/>
    <hyperlink ref="AM269" r:id="rId219" display="anatm@moin.gov.il"/>
    <hyperlink ref="AN269" r:id="rId220" display="http://www.moin.gov.il/Subjects/submitplan/Pages/default.aspx"/>
    <hyperlink ref="AM48" r:id="rId221" display="marcelo.rosensaft@gsi.gov.il"/>
    <hyperlink ref="AM49" r:id="rId222" display="marcelo.rosensaft@gsi.gov.il"/>
    <hyperlink ref="AM390" r:id="rId223" display="bergerp@mot.gov.il"/>
    <hyperlink ref="AM391:AM392" r:id="rId224" display="bergerp@mot.gov.il"/>
  </hyperlinks>
  <printOptions/>
  <pageMargins left="0.7" right="0.7" top="0.75" bottom="0.75" header="0.3" footer="0.3"/>
  <pageSetup horizontalDpi="600" verticalDpi="600" orientation="portrait" paperSize="9" r:id="rId227"/>
  <legacyDrawing r:id="rId226"/>
</worksheet>
</file>

<file path=xl/worksheets/sheet2.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Hila mazon</dc:creator>
  <cp:keywords/>
  <dc:description/>
  <cp:lastModifiedBy>User5</cp:lastModifiedBy>
  <cp:lastPrinted>2014-11-06T11:25:28Z</cp:lastPrinted>
  <dcterms:created xsi:type="dcterms:W3CDTF">2013-04-03T08:09:12Z</dcterms:created>
  <dcterms:modified xsi:type="dcterms:W3CDTF">2015-11-26T09:36:40Z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